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Requests" sheetId="2" state="visible" r:id="rId4"/>
    <sheet name="Figures" sheetId="3" state="visible" r:id="rId5"/>
    <sheet name="Lists" sheetId="4" state="visible" r:id="rId6"/>
  </sheets>
  <definedNames>
    <definedName function="false" hidden="true" localSheetId="1" name="_xlnm._FilterDatabase" vbProcedure="false">Requests!$A$1:$AA$501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<sst xmlns="http://schemas.openxmlformats.org/spreadsheetml/2006/main" count="122" uniqueCount="112">
  <si>
    <t xml:space="preserve">STAIRs request log</t>
  </si>
  <si>
    <t xml:space="preserve">Free from Tenant Answers - tenantanswers.co.uk</t>
  </si>
  <si>
    <t xml:space="preserve">How to use it</t>
  </si>
  <si>
    <t xml:space="preserve">One row per request on the Requests sheet. Type in the white cells; grey cells work themselves out.</t>
  </si>
  <si>
    <t xml:space="preserve">Cells with a drop-down arrow take one of the listed answers, so your figures add up correctly.</t>
  </si>
  <si>
    <t xml:space="preserve">Row 2 is an example. Delete it before you start.</t>
  </si>
  <si>
    <t xml:space="preserve">Status shows Open, Overdue, On time or Late. Overdue and Late are highlighted.</t>
  </si>
  <si>
    <t xml:space="preserve">If you extend a request, type the new expected date; Status then measures against that date.</t>
  </si>
  <si>
    <t xml:space="preserve">The Figures sheet counts requests for any period you choose, ready for your publication scheme.</t>
  </si>
  <si>
    <t xml:space="preserve">The rules the log follows</t>
  </si>
  <si>
    <t xml:space="preserve">Reply no later than 30 calendar days from receipt. Due date = date received + 30 days.</t>
  </si>
  <si>
    <t xml:space="preserve">Extensions only in exceptional circumstances; tell the tenant why and when to expect a reply.</t>
  </si>
  <si>
    <t xml:space="preserve">Reviews are normally completed within 30 calendar days. Review due = date asked for + 30 days.</t>
  </si>
  <si>
    <t xml:space="preserve">After a review, the tenant can go to the Housing Ombudsman (0300 111 3000, www.housing-ombudsman.org.uk).</t>
  </si>
  <si>
    <t xml:space="preserve">Sources</t>
  </si>
  <si>
    <t xml:space="preserve">STAIRs policy statement: www.gov.uk/government/consultations/social-tenant-access-to-information-requirements-consultation/outcome/social-tenant-access-to-information-requirements-policy-statement</t>
  </si>
  <si>
    <t xml:space="preserve">Housing Ombudsman STAIRs guide: www.housing-ombudsman.org.uk/centre-for-learning/support-guides/stairs/</t>
  </si>
  <si>
    <t xml:space="preserve">Contains public sector information licensed under the Open Government Licence v3.0.</t>
  </si>
  <si>
    <t xml:space="preserve">This log is a practical aid, not legal advice. Check the source documents for specific cases.</t>
  </si>
  <si>
    <t xml:space="preserve">Reference</t>
  </si>
  <si>
    <t xml:space="preserve">Date received</t>
  </si>
  <si>
    <t xml:space="preserve">Name</t>
  </si>
  <si>
    <t xml:space="preserve">Email or address</t>
  </si>
  <si>
    <t xml:space="preserve">Asking as</t>
  </si>
  <si>
    <t xml:space="preserve">Tenant status confirmed</t>
  </si>
  <si>
    <t xml:space="preserve">What they asked for</t>
  </si>
  <si>
    <t xml:space="preserve">Team(s) involved</t>
  </si>
  <si>
    <t xml:space="preserve">Held by a contractor or managing agent?</t>
  </si>
  <si>
    <t xml:space="preserve">Due date</t>
  </si>
  <si>
    <t xml:space="preserve">Acknowledged on</t>
  </si>
  <si>
    <t xml:space="preserve">Extended?</t>
  </si>
  <si>
    <t xml:space="preserve">Reason for extension</t>
  </si>
  <si>
    <t xml:space="preserve">Tenant told on</t>
  </si>
  <si>
    <t xml:space="preserve">New expected date</t>
  </si>
  <si>
    <t xml:space="preserve">Responded on</t>
  </si>
  <si>
    <t xml:space="preserve">Outcome</t>
  </si>
  <si>
    <t xml:space="preserve">Ground for refusing or withholding</t>
  </si>
  <si>
    <t xml:space="preserve">Days taken</t>
  </si>
  <si>
    <t xml:space="preserve">Status</t>
  </si>
  <si>
    <t xml:space="preserve">Review asked for on</t>
  </si>
  <si>
    <t xml:space="preserve">Review due</t>
  </si>
  <si>
    <t xml:space="preserve">Review done on</t>
  </si>
  <si>
    <t xml:space="preserve">Review result</t>
  </si>
  <si>
    <t xml:space="preserve">Review status</t>
  </si>
  <si>
    <t xml:space="preserve">Sent to Housing Ombudsman?</t>
  </si>
  <si>
    <t xml:space="preserve">Notes</t>
  </si>
  <si>
    <t xml:space="preserve">STR-2027-001</t>
  </si>
  <si>
    <t xml:space="preserve">Alex Taylor</t>
  </si>
  <si>
    <t xml:space="preserve">alex.taylor@example.com</t>
  </si>
  <si>
    <t xml:space="preserve">Tenant</t>
  </si>
  <si>
    <t xml:space="preserve">Yes</t>
  </si>
  <si>
    <t xml:space="preserve">Latest fire risk assessment for Elm Court</t>
  </si>
  <si>
    <t xml:space="preserve">Building safety</t>
  </si>
  <si>
    <t xml:space="preserve">No</t>
  </si>
  <si>
    <t xml:space="preserve">Provided in part</t>
  </si>
  <si>
    <t xml:space="preserve">Reasonable to withhold</t>
  </si>
  <si>
    <t xml:space="preserve">EXAMPLE ROW - delete before use. Other residents' names removed.</t>
  </si>
  <si>
    <t xml:space="preserve">Request figures for your publication scheme (Performance class)</t>
  </si>
  <si>
    <t xml:space="preserve">Period start (type a date)</t>
  </si>
  <si>
    <t xml:space="preserve">Period end (type a date)</t>
  </si>
  <si>
    <t xml:space="preserve">Requests received</t>
  </si>
  <si>
    <t xml:space="preserve">Requests answered</t>
  </si>
  <si>
    <t xml:space="preserve">Answered on time</t>
  </si>
  <si>
    <t xml:space="preserve">Answered late</t>
  </si>
  <si>
    <t xml:space="preserve">Share answered on time</t>
  </si>
  <si>
    <t xml:space="preserve">Still open, within time</t>
  </si>
  <si>
    <t xml:space="preserve">Still open, overdue</t>
  </si>
  <si>
    <t xml:space="preserve">Time extended</t>
  </si>
  <si>
    <t xml:space="preserve">Outcomes</t>
  </si>
  <si>
    <t xml:space="preserve">  Provided in full</t>
  </si>
  <si>
    <t xml:space="preserve">  Provided in part</t>
  </si>
  <si>
    <t xml:space="preserve">  Refused</t>
  </si>
  <si>
    <t xml:space="preserve">  Withdrawn by tenant</t>
  </si>
  <si>
    <t xml:space="preserve">  Pointed to another route</t>
  </si>
  <si>
    <t xml:space="preserve">Grounds used to refuse or withhold</t>
  </si>
  <si>
    <t xml:space="preserve">  Reasonable to withhold</t>
  </si>
  <si>
    <t xml:space="preserve">  Could not establish who is asking</t>
  </si>
  <si>
    <t xml:space="preserve">  Request unclear</t>
  </si>
  <si>
    <t xml:space="preserve">  Not relevant information</t>
  </si>
  <si>
    <t xml:space="preserve">  Over 18 hours of staff time</t>
  </si>
  <si>
    <t xml:space="preserve">  Repeated or coordinated request</t>
  </si>
  <si>
    <t xml:space="preserve">  Offensive or abusive</t>
  </si>
  <si>
    <t xml:space="preserve">Reviews (by date the review was asked for)</t>
  </si>
  <si>
    <t xml:space="preserve">  Reviews asked for</t>
  </si>
  <si>
    <t xml:space="preserve">  Reviews done on time</t>
  </si>
  <si>
    <t xml:space="preserve">  Reviews that changed the decision</t>
  </si>
  <si>
    <t xml:space="preserve">  Taken to the Housing Ombudsman</t>
  </si>
  <si>
    <t xml:space="preserve">The policy statement asks you to publish 'information request data' but does not list which figures. These are the counts most organisations publish; choose what suits you.</t>
  </si>
  <si>
    <t xml:space="preserve">AskingAs</t>
  </si>
  <si>
    <t xml:space="preserve">YesNo</t>
  </si>
  <si>
    <t xml:space="preserve">Confirmed</t>
  </si>
  <si>
    <t xml:space="preserve">ExtensionReason</t>
  </si>
  <si>
    <t xml:space="preserve">Ground</t>
  </si>
  <si>
    <t xml:space="preserve">ReviewResult</t>
  </si>
  <si>
    <t xml:space="preserve">Deciding whether to withhold</t>
  </si>
  <si>
    <t xml:space="preserve">Provided in full</t>
  </si>
  <si>
    <t xml:space="preserve">Decision upheld</t>
  </si>
  <si>
    <t xml:space="preserve">Representative</t>
  </si>
  <si>
    <t xml:space="preserve">Information held by a contractor or managing agent</t>
  </si>
  <si>
    <t xml:space="preserve">Could not establish who is asking</t>
  </si>
  <si>
    <t xml:space="preserve">Changed: more information released</t>
  </si>
  <si>
    <t xml:space="preserve">Not needed</t>
  </si>
  <si>
    <t xml:space="preserve">Other exceptional circumstances</t>
  </si>
  <si>
    <t xml:space="preserve">Refused</t>
  </si>
  <si>
    <t xml:space="preserve">Request unclear</t>
  </si>
  <si>
    <t xml:space="preserve">Changed: other</t>
  </si>
  <si>
    <t xml:space="preserve">Withdrawn by tenant</t>
  </si>
  <si>
    <t xml:space="preserve">Not relevant information</t>
  </si>
  <si>
    <t xml:space="preserve">Pointed to another route</t>
  </si>
  <si>
    <t xml:space="preserve">Over 18 hours of staff time</t>
  </si>
  <si>
    <t xml:space="preserve">Repeated or coordinated request</t>
  </si>
  <si>
    <t xml:space="preserve">Offensive or abusive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</si>
</sst>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0"/>
    <numFmt numFmtId="167" formatCode="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73250"/>
      <name val="Arial"/>
      <family val="0"/>
      <charset val="1"/>
    </font>
    <font>
      <sz val="10"/>
      <color rgb="FF4F5F6E"/>
      <name val="Arial"/>
      <family val="0"/>
      <charset val="1"/>
    </font>
    <font>
      <sz val="11"/>
      <name val="Arial"/>
      <family val="0"/>
      <charset val="1"/>
    </font>
    <font>
      <b val="true"/>
      <sz val="12"/>
      <color rgb="FF17325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3"/>
      <color rgb="FF173250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73250"/>
        <bgColor rgb="FF333333"/>
      </patternFill>
    </fill>
    <fill>
      <patternFill patternType="solid">
        <fgColor rgb="FFEEF1F4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E2EA"/>
      </left>
      <right style="thin">
        <color rgb="FFD9E2EA"/>
      </right>
      <top style="thin">
        <color rgb="FFD9E2EA"/>
      </top>
      <bottom style="thin">
        <color rgb="FFD9E2E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7325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EF1F4"/>
          <bgColor rgb="FF000000"/>
        </patternFill>
      </fill>
    </dxf>
    <dxf>
      <fill>
        <patternFill>
          <bgColor rgb="FFF8D7DA"/>
        </patternFill>
      </fill>
    </dxf>
    <dxf>
      <fill>
        <patternFill>
          <bgColor rgb="FFFFF3C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D"/>
      <rgbColor rgb="FFEEF1F4"/>
      <rgbColor rgb="FF660066"/>
      <rgbColor rgb="FFFF8080"/>
      <rgbColor rgb="FF0066CC"/>
      <rgbColor rgb="FFD9E2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4F5F6E"/>
      <rgbColor rgb="FF969696"/>
      <rgbColor rgb="FF17325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5" hidden="false" customHeight="false" outlineLevel="0" collapsed="false">
      <c r="A4" s="4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 t="s">
        <v>7</v>
      </c>
    </row>
    <row r="10" customFormat="false" ht="15" hidden="false" customHeight="false" outlineLevel="0" collapsed="false">
      <c r="A10" s="3" t="s">
        <v>8</v>
      </c>
    </row>
    <row r="11" customFormat="false" ht="15" hidden="false" customHeight="false" outlineLevel="0" collapsed="false">
      <c r="A11" s="3"/>
    </row>
    <row r="12" customFormat="false" ht="15" hidden="false" customHeight="false" outlineLevel="0" collapsed="false">
      <c r="A12" s="4" t="s">
        <v>9</v>
      </c>
    </row>
    <row r="13" customFormat="false" ht="15" hidden="false" customHeight="false" outlineLevel="0" collapsed="false">
      <c r="A13" s="3" t="s">
        <v>10</v>
      </c>
    </row>
    <row r="14" customFormat="false" ht="15" hidden="false" customHeight="false" outlineLevel="0" collapsed="false">
      <c r="A14" s="3" t="s">
        <v>11</v>
      </c>
    </row>
    <row r="15" customFormat="false" ht="15" hidden="false" customHeight="false" outlineLevel="0" collapsed="false">
      <c r="A15" s="3" t="s">
        <v>12</v>
      </c>
    </row>
    <row r="16" customFormat="false" ht="15" hidden="false" customHeight="false" outlineLevel="0" collapsed="false">
      <c r="A16" s="3" t="s">
        <v>13</v>
      </c>
    </row>
    <row r="17" customFormat="false" ht="15" hidden="false" customHeight="false" outlineLevel="0" collapsed="false">
      <c r="A17" s="3"/>
    </row>
    <row r="18" customFormat="false" ht="15" hidden="false" customHeight="false" outlineLevel="0" collapsed="false">
      <c r="A18" s="4" t="s">
        <v>14</v>
      </c>
    </row>
    <row r="19" customFormat="false" ht="26.85" hidden="false" customHeight="false" outlineLevel="0" collapsed="false">
      <c r="A19" s="3" t="s">
        <v>15</v>
      </c>
    </row>
    <row r="20" customFormat="false" ht="15" hidden="false" customHeight="false" outlineLevel="0" collapsed="false">
      <c r="A20" s="3" t="s">
        <v>16</v>
      </c>
    </row>
    <row r="21" customFormat="false" ht="15" hidden="false" customHeight="false" outlineLevel="0" collapsed="false">
      <c r="A21" s="2" t="s">
        <v>17</v>
      </c>
    </row>
    <row r="22" customFormat="false" ht="15" hidden="false" customHeight="false" outlineLevel="0" collapsed="false">
      <c r="A22" s="2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5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3"/>
    <col collapsed="false" customWidth="true" hidden="false" outlineLevel="0" max="3" min="3" style="0" width="18"/>
    <col collapsed="false" customWidth="true" hidden="false" outlineLevel="0" max="4" min="4" style="0" width="24"/>
    <col collapsed="false" customWidth="true" hidden="false" outlineLevel="0" max="6" min="5" style="0" width="14"/>
    <col collapsed="false" customWidth="true" hidden="false" outlineLevel="0" max="7" min="7" style="0" width="34"/>
    <col collapsed="false" customWidth="true" hidden="false" outlineLevel="0" max="8" min="8" style="0" width="18"/>
    <col collapsed="false" customWidth="true" hidden="false" outlineLevel="0" max="9" min="9" style="0" width="16"/>
    <col collapsed="false" customWidth="true" hidden="false" outlineLevel="0" max="11" min="10" style="0" width="13"/>
    <col collapsed="false" customWidth="true" hidden="false" outlineLevel="0" max="12" min="12" style="0" width="11"/>
    <col collapsed="false" customWidth="true" hidden="false" outlineLevel="0" max="13" min="13" style="0" width="26"/>
    <col collapsed="false" customWidth="true" hidden="false" outlineLevel="0" max="16" min="14" style="0" width="13"/>
    <col collapsed="false" customWidth="true" hidden="false" outlineLevel="0" max="17" min="17" style="0" width="22"/>
    <col collapsed="false" customWidth="true" hidden="false" outlineLevel="0" max="18" min="18" style="0" width="28"/>
    <col collapsed="false" customWidth="true" hidden="false" outlineLevel="0" max="19" min="19" style="0" width="10"/>
    <col collapsed="false" customWidth="true" hidden="false" outlineLevel="0" max="20" min="20" style="0" width="11"/>
    <col collapsed="false" customWidth="true" hidden="false" outlineLevel="0" max="23" min="21" style="0" width="13"/>
    <col collapsed="false" customWidth="true" hidden="false" outlineLevel="0" max="24" min="24" style="0" width="26"/>
    <col collapsed="false" customWidth="true" hidden="false" outlineLevel="0" max="25" min="25" style="0" width="11"/>
    <col collapsed="false" customWidth="true" hidden="false" outlineLevel="0" max="26" min="26" style="0" width="14"/>
    <col collapsed="false" customWidth="true" hidden="false" outlineLevel="0" max="27" min="27" style="0" width="34"/>
  </cols>
  <sheetData>
    <row r="1" customFormat="false" ht="48" hidden="false" customHeight="true" outlineLevel="0" collapsed="false">
      <c r="A1" s="5" t="s">
        <v>19</v>
      </c>
      <c r="B1" s="5" t="s">
        <v>20</v>
      </c>
      <c r="C1" s="5" t="s">
        <v>21</v>
      </c>
      <c r="D1" s="5" t="s">
        <v>22</v>
      </c>
      <c r="E1" s="5" t="s">
        <v>23</v>
      </c>
      <c r="F1" s="5" t="s">
        <v>24</v>
      </c>
      <c r="G1" s="5" t="s">
        <v>25</v>
      </c>
      <c r="H1" s="5" t="s">
        <v>26</v>
      </c>
      <c r="I1" s="5" t="s">
        <v>27</v>
      </c>
      <c r="J1" s="5" t="s">
        <v>28</v>
      </c>
      <c r="K1" s="5" t="s">
        <v>29</v>
      </c>
      <c r="L1" s="5" t="s">
        <v>30</v>
      </c>
      <c r="M1" s="5" t="s">
        <v>31</v>
      </c>
      <c r="N1" s="5" t="s">
        <v>32</v>
      </c>
      <c r="O1" s="5" t="s">
        <v>33</v>
      </c>
      <c r="P1" s="5" t="s">
        <v>34</v>
      </c>
      <c r="Q1" s="5" t="s">
        <v>35</v>
      </c>
      <c r="R1" s="5" t="s">
        <v>36</v>
      </c>
      <c r="S1" s="5" t="s">
        <v>37</v>
      </c>
      <c r="T1" s="5" t="s">
        <v>38</v>
      </c>
      <c r="U1" s="5" t="s">
        <v>39</v>
      </c>
      <c r="V1" s="5" t="s">
        <v>40</v>
      </c>
      <c r="W1" s="5" t="s">
        <v>41</v>
      </c>
      <c r="X1" s="5" t="s">
        <v>42</v>
      </c>
      <c r="Y1" s="5" t="s">
        <v>43</v>
      </c>
      <c r="Z1" s="5" t="s">
        <v>44</v>
      </c>
      <c r="AA1" s="5" t="s">
        <v>45</v>
      </c>
    </row>
    <row r="2" customFormat="false" ht="15" hidden="false" customHeight="false" outlineLevel="0" collapsed="false">
      <c r="A2" s="6" t="s">
        <v>46</v>
      </c>
      <c r="B2" s="7" t="n">
        <v>46483</v>
      </c>
      <c r="C2" s="6" t="s">
        <v>47</v>
      </c>
      <c r="D2" s="6" t="s">
        <v>48</v>
      </c>
      <c r="E2" s="6" t="s">
        <v>49</v>
      </c>
      <c r="F2" s="6" t="s">
        <v>50</v>
      </c>
      <c r="G2" s="6" t="s">
        <v>51</v>
      </c>
      <c r="H2" s="6" t="s">
        <v>52</v>
      </c>
      <c r="I2" s="6" t="s">
        <v>53</v>
      </c>
      <c r="J2" s="8" t="n">
        <f aca="false">IF(B2="","",B2+30)</f>
        <v>46513</v>
      </c>
      <c r="K2" s="7" t="n">
        <v>46484</v>
      </c>
      <c r="L2" s="6" t="s">
        <v>53</v>
      </c>
      <c r="M2" s="6"/>
      <c r="N2" s="7"/>
      <c r="O2" s="7"/>
      <c r="P2" s="7" t="n">
        <v>46505</v>
      </c>
      <c r="Q2" s="6" t="s">
        <v>54</v>
      </c>
      <c r="R2" s="6" t="s">
        <v>55</v>
      </c>
      <c r="S2" s="9" t="n">
        <f aca="false">IF(OR(B2="",P2=""),"",P2-B2)</f>
        <v>22</v>
      </c>
      <c r="T2" s="8" t="str">
        <f aca="true">IF(B2="","",IF(P2="",IF(TODAY()&gt;IF(O2&lt;&gt;"",O2,J2),"Overdue","Open"),IF(P2&lt;=IF(O2&lt;&gt;"",O2,J2),"On time","Late")))</f>
        <v>On time</v>
      </c>
      <c r="U2" s="7"/>
      <c r="V2" s="8" t="str">
        <f aca="false">IF(U2="","",U2+30)</f>
        <v/>
      </c>
      <c r="W2" s="7"/>
      <c r="X2" s="6"/>
      <c r="Y2" s="8" t="str">
        <f aca="true">IF(U2="","",IF(W2="",IF(TODAY()&gt;V2,"Overdue","Open"),IF(W2&lt;=V2,"On time","Late")))</f>
        <v/>
      </c>
      <c r="Z2" s="6" t="s">
        <v>53</v>
      </c>
      <c r="AA2" s="6" t="s">
        <v>56</v>
      </c>
    </row>
    <row r="3" customFormat="false" ht="15" hidden="false" customHeight="false" outlineLevel="0" collapsed="false">
      <c r="A3" s="6"/>
      <c r="B3" s="7"/>
      <c r="C3" s="6"/>
      <c r="D3" s="6"/>
      <c r="E3" s="6"/>
      <c r="F3" s="6"/>
      <c r="G3" s="6"/>
      <c r="H3" s="6"/>
      <c r="I3" s="6"/>
      <c r="J3" s="8" t="str">
        <f aca="false">IF(B3="","",B3+30)</f>
        <v/>
      </c>
      <c r="K3" s="7"/>
      <c r="L3" s="6"/>
      <c r="M3" s="6"/>
      <c r="N3" s="7"/>
      <c r="O3" s="7"/>
      <c r="P3" s="7"/>
      <c r="Q3" s="6"/>
      <c r="R3" s="6"/>
      <c r="S3" s="9" t="str">
        <f aca="false">IF(OR(B3="",P3=""),"",P3-B3)</f>
        <v/>
      </c>
      <c r="T3" s="8" t="str">
        <f aca="true">IF(B3="","",IF(P3="",IF(TODAY()&gt;IF(O3&lt;&gt;"",O3,J3),"Overdue","Open"),IF(P3&lt;=IF(O3&lt;&gt;"",O3,J3),"On time","Late")))</f>
        <v/>
      </c>
      <c r="U3" s="7"/>
      <c r="V3" s="8" t="str">
        <f aca="false">IF(U3="","",U3+30)</f>
        <v/>
      </c>
      <c r="W3" s="7"/>
      <c r="X3" s="6"/>
      <c r="Y3" s="8" t="str">
        <f aca="true">IF(U3="","",IF(W3="",IF(TODAY()&gt;V3,"Overdue","Open"),IF(W3&lt;=V3,"On time","Late")))</f>
        <v/>
      </c>
      <c r="Z3" s="6"/>
      <c r="AA3" s="6"/>
    </row>
    <row r="4" customFormat="false" ht="15" hidden="false" customHeight="false" outlineLevel="0" collapsed="false">
      <c r="A4" s="6"/>
      <c r="B4" s="7"/>
      <c r="C4" s="6"/>
      <c r="D4" s="6"/>
      <c r="E4" s="6"/>
      <c r="F4" s="6"/>
      <c r="G4" s="6"/>
      <c r="H4" s="6"/>
      <c r="I4" s="6"/>
      <c r="J4" s="8" t="str">
        <f aca="false">IF(B4="","",B4+30)</f>
        <v/>
      </c>
      <c r="K4" s="7"/>
      <c r="L4" s="6"/>
      <c r="M4" s="6"/>
      <c r="N4" s="7"/>
      <c r="O4" s="7"/>
      <c r="P4" s="7"/>
      <c r="Q4" s="6"/>
      <c r="R4" s="6"/>
      <c r="S4" s="9" t="str">
        <f aca="false">IF(OR(B4="",P4=""),"",P4-B4)</f>
        <v/>
      </c>
      <c r="T4" s="8" t="str">
        <f aca="true">IF(B4="","",IF(P4="",IF(TODAY()&gt;IF(O4&lt;&gt;"",O4,J4),"Overdue","Open"),IF(P4&lt;=IF(O4&lt;&gt;"",O4,J4),"On time","Late")))</f>
        <v/>
      </c>
      <c r="U4" s="7"/>
      <c r="V4" s="8" t="str">
        <f aca="false">IF(U4="","",U4+30)</f>
        <v/>
      </c>
      <c r="W4" s="7"/>
      <c r="X4" s="6"/>
      <c r="Y4" s="8" t="str">
        <f aca="true">IF(U4="","",IF(W4="",IF(TODAY()&gt;V4,"Overdue","Open"),IF(W4&lt;=V4,"On time","Late")))</f>
        <v/>
      </c>
      <c r="Z4" s="6"/>
      <c r="AA4" s="6"/>
    </row>
    <row r="5" customFormat="false" ht="15" hidden="false" customHeight="false" outlineLevel="0" collapsed="false">
      <c r="A5" s="6"/>
      <c r="B5" s="7"/>
      <c r="C5" s="6"/>
      <c r="D5" s="6"/>
      <c r="E5" s="6"/>
      <c r="F5" s="6"/>
      <c r="G5" s="6"/>
      <c r="H5" s="6"/>
      <c r="I5" s="6"/>
      <c r="J5" s="8" t="str">
        <f aca="false">IF(B5="","",B5+30)</f>
        <v/>
      </c>
      <c r="K5" s="7"/>
      <c r="L5" s="6"/>
      <c r="M5" s="6"/>
      <c r="N5" s="7"/>
      <c r="O5" s="7"/>
      <c r="P5" s="7"/>
      <c r="Q5" s="6"/>
      <c r="R5" s="6"/>
      <c r="S5" s="9" t="str">
        <f aca="false">IF(OR(B5="",P5=""),"",P5-B5)</f>
        <v/>
      </c>
      <c r="T5" s="8" t="str">
        <f aca="true">IF(B5="","",IF(P5="",IF(TODAY()&gt;IF(O5&lt;&gt;"",O5,J5),"Overdue","Open"),IF(P5&lt;=IF(O5&lt;&gt;"",O5,J5),"On time","Late")))</f>
        <v/>
      </c>
      <c r="U5" s="7"/>
      <c r="V5" s="8" t="str">
        <f aca="false">IF(U5="","",U5+30)</f>
        <v/>
      </c>
      <c r="W5" s="7"/>
      <c r="X5" s="6"/>
      <c r="Y5" s="8" t="str">
        <f aca="true">IF(U5="","",IF(W5="",IF(TODAY()&gt;V5,"Overdue","Open"),IF(W5&lt;=V5,"On time","Late")))</f>
        <v/>
      </c>
      <c r="Z5" s="6"/>
      <c r="AA5" s="6"/>
    </row>
    <row r="6" customFormat="false" ht="15" hidden="false" customHeight="false" outlineLevel="0" collapsed="false">
      <c r="A6" s="6"/>
      <c r="B6" s="7"/>
      <c r="C6" s="6"/>
      <c r="D6" s="6"/>
      <c r="E6" s="6"/>
      <c r="F6" s="6"/>
      <c r="G6" s="6"/>
      <c r="H6" s="6"/>
      <c r="I6" s="6"/>
      <c r="J6" s="8" t="str">
        <f aca="false">IF(B6="","",B6+30)</f>
        <v/>
      </c>
      <c r="K6" s="7"/>
      <c r="L6" s="6"/>
      <c r="M6" s="6"/>
      <c r="N6" s="7"/>
      <c r="O6" s="7"/>
      <c r="P6" s="7"/>
      <c r="Q6" s="6"/>
      <c r="R6" s="6"/>
      <c r="S6" s="9" t="str">
        <f aca="false">IF(OR(B6="",P6=""),"",P6-B6)</f>
        <v/>
      </c>
      <c r="T6" s="8" t="str">
        <f aca="true">IF(B6="","",IF(P6="",IF(TODAY()&gt;IF(O6&lt;&gt;"",O6,J6),"Overdue","Open"),IF(P6&lt;=IF(O6&lt;&gt;"",O6,J6),"On time","Late")))</f>
        <v/>
      </c>
      <c r="U6" s="7"/>
      <c r="V6" s="8" t="str">
        <f aca="false">IF(U6="","",U6+30)</f>
        <v/>
      </c>
      <c r="W6" s="7"/>
      <c r="X6" s="6"/>
      <c r="Y6" s="8" t="str">
        <f aca="true">IF(U6="","",IF(W6="",IF(TODAY()&gt;V6,"Overdue","Open"),IF(W6&lt;=V6,"On time","Late")))</f>
        <v/>
      </c>
      <c r="Z6" s="6"/>
      <c r="AA6" s="6"/>
    </row>
    <row r="7" customFormat="false" ht="15" hidden="false" customHeight="false" outlineLevel="0" collapsed="false">
      <c r="A7" s="6"/>
      <c r="B7" s="7"/>
      <c r="C7" s="6"/>
      <c r="D7" s="6"/>
      <c r="E7" s="6"/>
      <c r="F7" s="6"/>
      <c r="G7" s="6"/>
      <c r="H7" s="6"/>
      <c r="I7" s="6"/>
      <c r="J7" s="8" t="str">
        <f aca="false">IF(B7="","",B7+30)</f>
        <v/>
      </c>
      <c r="K7" s="7"/>
      <c r="L7" s="6"/>
      <c r="M7" s="6"/>
      <c r="N7" s="7"/>
      <c r="O7" s="7"/>
      <c r="P7" s="7"/>
      <c r="Q7" s="6"/>
      <c r="R7" s="6"/>
      <c r="S7" s="9" t="str">
        <f aca="false">IF(OR(B7="",P7=""),"",P7-B7)</f>
        <v/>
      </c>
      <c r="T7" s="8" t="str">
        <f aca="true">IF(B7="","",IF(P7="",IF(TODAY()&gt;IF(O7&lt;&gt;"",O7,J7),"Overdue","Open"),IF(P7&lt;=IF(O7&lt;&gt;"",O7,J7),"On time","Late")))</f>
        <v/>
      </c>
      <c r="U7" s="7"/>
      <c r="V7" s="8" t="str">
        <f aca="false">IF(U7="","",U7+30)</f>
        <v/>
      </c>
      <c r="W7" s="7"/>
      <c r="X7" s="6"/>
      <c r="Y7" s="8" t="str">
        <f aca="true">IF(U7="","",IF(W7="",IF(TODAY()&gt;V7,"Overdue","Open"),IF(W7&lt;=V7,"On time","Late")))</f>
        <v/>
      </c>
      <c r="Z7" s="6"/>
      <c r="AA7" s="6"/>
    </row>
    <row r="8" customFormat="false" ht="15" hidden="false" customHeight="false" outlineLevel="0" collapsed="false">
      <c r="A8" s="6"/>
      <c r="B8" s="7"/>
      <c r="C8" s="6"/>
      <c r="D8" s="6"/>
      <c r="E8" s="6"/>
      <c r="F8" s="6"/>
      <c r="G8" s="6"/>
      <c r="H8" s="6"/>
      <c r="I8" s="6"/>
      <c r="J8" s="8" t="str">
        <f aca="false">IF(B8="","",B8+30)</f>
        <v/>
      </c>
      <c r="K8" s="7"/>
      <c r="L8" s="6"/>
      <c r="M8" s="6"/>
      <c r="N8" s="7"/>
      <c r="O8" s="7"/>
      <c r="P8" s="7"/>
      <c r="Q8" s="6"/>
      <c r="R8" s="6"/>
      <c r="S8" s="9" t="str">
        <f aca="false">IF(OR(B8="",P8=""),"",P8-B8)</f>
        <v/>
      </c>
      <c r="T8" s="8" t="str">
        <f aca="true">IF(B8="","",IF(P8="",IF(TODAY()&gt;IF(O8&lt;&gt;"",O8,J8),"Overdue","Open"),IF(P8&lt;=IF(O8&lt;&gt;"",O8,J8),"On time","Late")))</f>
        <v/>
      </c>
      <c r="U8" s="7"/>
      <c r="V8" s="8" t="str">
        <f aca="false">IF(U8="","",U8+30)</f>
        <v/>
      </c>
      <c r="W8" s="7"/>
      <c r="X8" s="6"/>
      <c r="Y8" s="8" t="str">
        <f aca="true">IF(U8="","",IF(W8="",IF(TODAY()&gt;V8,"Overdue","Open"),IF(W8&lt;=V8,"On time","Late")))</f>
        <v/>
      </c>
      <c r="Z8" s="6"/>
      <c r="AA8" s="6"/>
    </row>
    <row r="9" customFormat="false" ht="15" hidden="false" customHeight="false" outlineLevel="0" collapsed="false">
      <c r="A9" s="6"/>
      <c r="B9" s="7"/>
      <c r="C9" s="6"/>
      <c r="D9" s="6"/>
      <c r="E9" s="6"/>
      <c r="F9" s="6"/>
      <c r="G9" s="6"/>
      <c r="H9" s="6"/>
      <c r="I9" s="6"/>
      <c r="J9" s="8" t="str">
        <f aca="false">IF(B9="","",B9+30)</f>
        <v/>
      </c>
      <c r="K9" s="7"/>
      <c r="L9" s="6"/>
      <c r="M9" s="6"/>
      <c r="N9" s="7"/>
      <c r="O9" s="7"/>
      <c r="P9" s="7"/>
      <c r="Q9" s="6"/>
      <c r="R9" s="6"/>
      <c r="S9" s="9" t="str">
        <f aca="false">IF(OR(B9="",P9=""),"",P9-B9)</f>
        <v/>
      </c>
      <c r="T9" s="8" t="str">
        <f aca="true">IF(B9="","",IF(P9="",IF(TODAY()&gt;IF(O9&lt;&gt;"",O9,J9),"Overdue","Open"),IF(P9&lt;=IF(O9&lt;&gt;"",O9,J9),"On time","Late")))</f>
        <v/>
      </c>
      <c r="U9" s="7"/>
      <c r="V9" s="8" t="str">
        <f aca="false">IF(U9="","",U9+30)</f>
        <v/>
      </c>
      <c r="W9" s="7"/>
      <c r="X9" s="6"/>
      <c r="Y9" s="8" t="str">
        <f aca="true">IF(U9="","",IF(W9="",IF(TODAY()&gt;V9,"Overdue","Open"),IF(W9&lt;=V9,"On time","Late")))</f>
        <v/>
      </c>
      <c r="Z9" s="6"/>
      <c r="AA9" s="6"/>
    </row>
    <row r="10" customFormat="false" ht="15" hidden="false" customHeight="false" outlineLevel="0" collapsed="false">
      <c r="A10" s="6"/>
      <c r="B10" s="7"/>
      <c r="C10" s="6"/>
      <c r="D10" s="6"/>
      <c r="E10" s="6"/>
      <c r="F10" s="6"/>
      <c r="G10" s="6"/>
      <c r="H10" s="6"/>
      <c r="I10" s="6"/>
      <c r="J10" s="8" t="str">
        <f aca="false">IF(B10="","",B10+30)</f>
        <v/>
      </c>
      <c r="K10" s="7"/>
      <c r="L10" s="6"/>
      <c r="M10" s="6"/>
      <c r="N10" s="7"/>
      <c r="O10" s="7"/>
      <c r="P10" s="7"/>
      <c r="Q10" s="6"/>
      <c r="R10" s="6"/>
      <c r="S10" s="9" t="str">
        <f aca="false">IF(OR(B10="",P10=""),"",P10-B10)</f>
        <v/>
      </c>
      <c r="T10" s="8" t="str">
        <f aca="true">IF(B10="","",IF(P10="",IF(TODAY()&gt;IF(O10&lt;&gt;"",O10,J10),"Overdue","Open"),IF(P10&lt;=IF(O10&lt;&gt;"",O10,J10),"On time","Late")))</f>
        <v/>
      </c>
      <c r="U10" s="7"/>
      <c r="V10" s="8" t="str">
        <f aca="false">IF(U10="","",U10+30)</f>
        <v/>
      </c>
      <c r="W10" s="7"/>
      <c r="X10" s="6"/>
      <c r="Y10" s="8" t="str">
        <f aca="true">IF(U10="","",IF(W10="",IF(TODAY()&gt;V10,"Overdue","Open"),IF(W10&lt;=V10,"On time","Late")))</f>
        <v/>
      </c>
      <c r="Z10" s="6"/>
      <c r="AA10" s="6"/>
    </row>
    <row r="11" customFormat="false" ht="15" hidden="false" customHeight="false" outlineLevel="0" collapsed="false">
      <c r="A11" s="6"/>
      <c r="B11" s="7"/>
      <c r="C11" s="6"/>
      <c r="D11" s="6"/>
      <c r="E11" s="6"/>
      <c r="F11" s="6"/>
      <c r="G11" s="6"/>
      <c r="H11" s="6"/>
      <c r="I11" s="6"/>
      <c r="J11" s="8" t="str">
        <f aca="false">IF(B11="","",B11+30)</f>
        <v/>
      </c>
      <c r="K11" s="7"/>
      <c r="L11" s="6"/>
      <c r="M11" s="6"/>
      <c r="N11" s="7"/>
      <c r="O11" s="7"/>
      <c r="P11" s="7"/>
      <c r="Q11" s="6"/>
      <c r="R11" s="6"/>
      <c r="S11" s="9" t="str">
        <f aca="false">IF(OR(B11="",P11=""),"",P11-B11)</f>
        <v/>
      </c>
      <c r="T11" s="8" t="str">
        <f aca="true">IF(B11="","",IF(P11="",IF(TODAY()&gt;IF(O11&lt;&gt;"",O11,J11),"Overdue","Open"),IF(P11&lt;=IF(O11&lt;&gt;"",O11,J11),"On time","Late")))</f>
        <v/>
      </c>
      <c r="U11" s="7"/>
      <c r="V11" s="8" t="str">
        <f aca="false">IF(U11="","",U11+30)</f>
        <v/>
      </c>
      <c r="W11" s="7"/>
      <c r="X11" s="6"/>
      <c r="Y11" s="8" t="str">
        <f aca="true">IF(U11="","",IF(W11="",IF(TODAY()&gt;V11,"Overdue","Open"),IF(W11&lt;=V11,"On time","Late")))</f>
        <v/>
      </c>
      <c r="Z11" s="6"/>
      <c r="AA11" s="6"/>
    </row>
    <row r="12" customFormat="false" ht="15" hidden="false" customHeight="false" outlineLevel="0" collapsed="false">
      <c r="A12" s="6"/>
      <c r="B12" s="7"/>
      <c r="C12" s="6"/>
      <c r="D12" s="6"/>
      <c r="E12" s="6"/>
      <c r="F12" s="6"/>
      <c r="G12" s="6"/>
      <c r="H12" s="6"/>
      <c r="I12" s="6"/>
      <c r="J12" s="8" t="str">
        <f aca="false">IF(B12="","",B12+30)</f>
        <v/>
      </c>
      <c r="K12" s="7"/>
      <c r="L12" s="6"/>
      <c r="M12" s="6"/>
      <c r="N12" s="7"/>
      <c r="O12" s="7"/>
      <c r="P12" s="7"/>
      <c r="Q12" s="6"/>
      <c r="R12" s="6"/>
      <c r="S12" s="9" t="str">
        <f aca="false">IF(OR(B12="",P12=""),"",P12-B12)</f>
        <v/>
      </c>
      <c r="T12" s="8" t="str">
        <f aca="true">IF(B12="","",IF(P12="",IF(TODAY()&gt;IF(O12&lt;&gt;"",O12,J12),"Overdue","Open"),IF(P12&lt;=IF(O12&lt;&gt;"",O12,J12),"On time","Late")))</f>
        <v/>
      </c>
      <c r="U12" s="7"/>
      <c r="V12" s="8" t="str">
        <f aca="false">IF(U12="","",U12+30)</f>
        <v/>
      </c>
      <c r="W12" s="7"/>
      <c r="X12" s="6"/>
      <c r="Y12" s="8" t="str">
        <f aca="true">IF(U12="","",IF(W12="",IF(TODAY()&gt;V12,"Overdue","Open"),IF(W12&lt;=V12,"On time","Late")))</f>
        <v/>
      </c>
      <c r="Z12" s="6"/>
      <c r="AA12" s="6"/>
    </row>
    <row r="13" customFormat="false" ht="15" hidden="false" customHeight="false" outlineLevel="0" collapsed="false">
      <c r="A13" s="6"/>
      <c r="B13" s="7"/>
      <c r="C13" s="6"/>
      <c r="D13" s="6"/>
      <c r="E13" s="6"/>
      <c r="F13" s="6"/>
      <c r="G13" s="6"/>
      <c r="H13" s="6"/>
      <c r="I13" s="6"/>
      <c r="J13" s="8" t="str">
        <f aca="false">IF(B13="","",B13+30)</f>
        <v/>
      </c>
      <c r="K13" s="7"/>
      <c r="L13" s="6"/>
      <c r="M13" s="6"/>
      <c r="N13" s="7"/>
      <c r="O13" s="7"/>
      <c r="P13" s="7"/>
      <c r="Q13" s="6"/>
      <c r="R13" s="6"/>
      <c r="S13" s="9" t="str">
        <f aca="false">IF(OR(B13="",P13=""),"",P13-B13)</f>
        <v/>
      </c>
      <c r="T13" s="8" t="str">
        <f aca="true">IF(B13="","",IF(P13="",IF(TODAY()&gt;IF(O13&lt;&gt;"",O13,J13),"Overdue","Open"),IF(P13&lt;=IF(O13&lt;&gt;"",O13,J13),"On time","Late")))</f>
        <v/>
      </c>
      <c r="U13" s="7"/>
      <c r="V13" s="8" t="str">
        <f aca="false">IF(U13="","",U13+30)</f>
        <v/>
      </c>
      <c r="W13" s="7"/>
      <c r="X13" s="6"/>
      <c r="Y13" s="8" t="str">
        <f aca="true">IF(U13="","",IF(W13="",IF(TODAY()&gt;V13,"Overdue","Open"),IF(W13&lt;=V13,"On time","Late")))</f>
        <v/>
      </c>
      <c r="Z13" s="6"/>
      <c r="AA13" s="6"/>
    </row>
    <row r="14" customFormat="false" ht="15" hidden="false" customHeight="false" outlineLevel="0" collapsed="false">
      <c r="A14" s="6"/>
      <c r="B14" s="7"/>
      <c r="C14" s="6"/>
      <c r="D14" s="6"/>
      <c r="E14" s="6"/>
      <c r="F14" s="6"/>
      <c r="G14" s="6"/>
      <c r="H14" s="6"/>
      <c r="I14" s="6"/>
      <c r="J14" s="8" t="str">
        <f aca="false">IF(B14="","",B14+30)</f>
        <v/>
      </c>
      <c r="K14" s="7"/>
      <c r="L14" s="6"/>
      <c r="M14" s="6"/>
      <c r="N14" s="7"/>
      <c r="O14" s="7"/>
      <c r="P14" s="7"/>
      <c r="Q14" s="6"/>
      <c r="R14" s="6"/>
      <c r="S14" s="9" t="str">
        <f aca="false">IF(OR(B14="",P14=""),"",P14-B14)</f>
        <v/>
      </c>
      <c r="T14" s="8" t="str">
        <f aca="true">IF(B14="","",IF(P14="",IF(TODAY()&gt;IF(O14&lt;&gt;"",O14,J14),"Overdue","Open"),IF(P14&lt;=IF(O14&lt;&gt;"",O14,J14),"On time","Late")))</f>
        <v/>
      </c>
      <c r="U14" s="7"/>
      <c r="V14" s="8" t="str">
        <f aca="false">IF(U14="","",U14+30)</f>
        <v/>
      </c>
      <c r="W14" s="7"/>
      <c r="X14" s="6"/>
      <c r="Y14" s="8" t="str">
        <f aca="true">IF(U14="","",IF(W14="",IF(TODAY()&gt;V14,"Overdue","Open"),IF(W14&lt;=V14,"On time","Late")))</f>
        <v/>
      </c>
      <c r="Z14" s="6"/>
      <c r="AA14" s="6"/>
    </row>
    <row r="15" customFormat="false" ht="15" hidden="false" customHeight="false" outlineLevel="0" collapsed="false">
      <c r="A15" s="6"/>
      <c r="B15" s="7"/>
      <c r="C15" s="6"/>
      <c r="D15" s="6"/>
      <c r="E15" s="6"/>
      <c r="F15" s="6"/>
      <c r="G15" s="6"/>
      <c r="H15" s="6"/>
      <c r="I15" s="6"/>
      <c r="J15" s="8" t="str">
        <f aca="false">IF(B15="","",B15+30)</f>
        <v/>
      </c>
      <c r="K15" s="7"/>
      <c r="L15" s="6"/>
      <c r="M15" s="6"/>
      <c r="N15" s="7"/>
      <c r="O15" s="7"/>
      <c r="P15" s="7"/>
      <c r="Q15" s="6"/>
      <c r="R15" s="6"/>
      <c r="S15" s="9" t="str">
        <f aca="false">IF(OR(B15="",P15=""),"",P15-B15)</f>
        <v/>
      </c>
      <c r="T15" s="8" t="str">
        <f aca="true">IF(B15="","",IF(P15="",IF(TODAY()&gt;IF(O15&lt;&gt;"",O15,J15),"Overdue","Open"),IF(P15&lt;=IF(O15&lt;&gt;"",O15,J15),"On time","Late")))</f>
        <v/>
      </c>
      <c r="U15" s="7"/>
      <c r="V15" s="8" t="str">
        <f aca="false">IF(U15="","",U15+30)</f>
        <v/>
      </c>
      <c r="W15" s="7"/>
      <c r="X15" s="6"/>
      <c r="Y15" s="8" t="str">
        <f aca="true">IF(U15="","",IF(W15="",IF(TODAY()&gt;V15,"Overdue","Open"),IF(W15&lt;=V15,"On time","Late")))</f>
        <v/>
      </c>
      <c r="Z15" s="6"/>
      <c r="AA15" s="6"/>
    </row>
    <row r="16" customFormat="false" ht="15" hidden="false" customHeight="false" outlineLevel="0" collapsed="false">
      <c r="A16" s="6"/>
      <c r="B16" s="7"/>
      <c r="C16" s="6"/>
      <c r="D16" s="6"/>
      <c r="E16" s="6"/>
      <c r="F16" s="6"/>
      <c r="G16" s="6"/>
      <c r="H16" s="6"/>
      <c r="I16" s="6"/>
      <c r="J16" s="8" t="str">
        <f aca="false">IF(B16="","",B16+30)</f>
        <v/>
      </c>
      <c r="K16" s="7"/>
      <c r="L16" s="6"/>
      <c r="M16" s="6"/>
      <c r="N16" s="7"/>
      <c r="O16" s="7"/>
      <c r="P16" s="7"/>
      <c r="Q16" s="6"/>
      <c r="R16" s="6"/>
      <c r="S16" s="9" t="str">
        <f aca="false">IF(OR(B16="",P16=""),"",P16-B16)</f>
        <v/>
      </c>
      <c r="T16" s="8" t="str">
        <f aca="true">IF(B16="","",IF(P16="",IF(TODAY()&gt;IF(O16&lt;&gt;"",O16,J16),"Overdue","Open"),IF(P16&lt;=IF(O16&lt;&gt;"",O16,J16),"On time","Late")))</f>
        <v/>
      </c>
      <c r="U16" s="7"/>
      <c r="V16" s="8" t="str">
        <f aca="false">IF(U16="","",U16+30)</f>
        <v/>
      </c>
      <c r="W16" s="7"/>
      <c r="X16" s="6"/>
      <c r="Y16" s="8" t="str">
        <f aca="true">IF(U16="","",IF(W16="",IF(TODAY()&gt;V16,"Overdue","Open"),IF(W16&lt;=V16,"On time","Late")))</f>
        <v/>
      </c>
      <c r="Z16" s="6"/>
      <c r="AA16" s="6"/>
    </row>
    <row r="17" customFormat="false" ht="15" hidden="false" customHeight="false" outlineLevel="0" collapsed="false">
      <c r="A17" s="6"/>
      <c r="B17" s="7"/>
      <c r="C17" s="6"/>
      <c r="D17" s="6"/>
      <c r="E17" s="6"/>
      <c r="F17" s="6"/>
      <c r="G17" s="6"/>
      <c r="H17" s="6"/>
      <c r="I17" s="6"/>
      <c r="J17" s="8" t="str">
        <f aca="false">IF(B17="","",B17+30)</f>
        <v/>
      </c>
      <c r="K17" s="7"/>
      <c r="L17" s="6"/>
      <c r="M17" s="6"/>
      <c r="N17" s="7"/>
      <c r="O17" s="7"/>
      <c r="P17" s="7"/>
      <c r="Q17" s="6"/>
      <c r="R17" s="6"/>
      <c r="S17" s="9" t="str">
        <f aca="false">IF(OR(B17="",P17=""),"",P17-B17)</f>
        <v/>
      </c>
      <c r="T17" s="8" t="str">
        <f aca="true">IF(B17="","",IF(P17="",IF(TODAY()&gt;IF(O17&lt;&gt;"",O17,J17),"Overdue","Open"),IF(P17&lt;=IF(O17&lt;&gt;"",O17,J17),"On time","Late")))</f>
        <v/>
      </c>
      <c r="U17" s="7"/>
      <c r="V17" s="8" t="str">
        <f aca="false">IF(U17="","",U17+30)</f>
        <v/>
      </c>
      <c r="W17" s="7"/>
      <c r="X17" s="6"/>
      <c r="Y17" s="8" t="str">
        <f aca="true">IF(U17="","",IF(W17="",IF(TODAY()&gt;V17,"Overdue","Open"),IF(W17&lt;=V17,"On time","Late")))</f>
        <v/>
      </c>
      <c r="Z17" s="6"/>
      <c r="AA17" s="6"/>
    </row>
    <row r="18" customFormat="false" ht="15" hidden="false" customHeight="false" outlineLevel="0" collapsed="false">
      <c r="A18" s="6"/>
      <c r="B18" s="7"/>
      <c r="C18" s="6"/>
      <c r="D18" s="6"/>
      <c r="E18" s="6"/>
      <c r="F18" s="6"/>
      <c r="G18" s="6"/>
      <c r="H18" s="6"/>
      <c r="I18" s="6"/>
      <c r="J18" s="8" t="str">
        <f aca="false">IF(B18="","",B18+30)</f>
        <v/>
      </c>
      <c r="K18" s="7"/>
      <c r="L18" s="6"/>
      <c r="M18" s="6"/>
      <c r="N18" s="7"/>
      <c r="O18" s="7"/>
      <c r="P18" s="7"/>
      <c r="Q18" s="6"/>
      <c r="R18" s="6"/>
      <c r="S18" s="9" t="str">
        <f aca="false">IF(OR(B18="",P18=""),"",P18-B18)</f>
        <v/>
      </c>
      <c r="T18" s="8" t="str">
        <f aca="true">IF(B18="","",IF(P18="",IF(TODAY()&gt;IF(O18&lt;&gt;"",O18,J18),"Overdue","Open"),IF(P18&lt;=IF(O18&lt;&gt;"",O18,J18),"On time","Late")))</f>
        <v/>
      </c>
      <c r="U18" s="7"/>
      <c r="V18" s="8" t="str">
        <f aca="false">IF(U18="","",U18+30)</f>
        <v/>
      </c>
      <c r="W18" s="7"/>
      <c r="X18" s="6"/>
      <c r="Y18" s="8" t="str">
        <f aca="true">IF(U18="","",IF(W18="",IF(TODAY()&gt;V18,"Overdue","Open"),IF(W18&lt;=V18,"On time","Late")))</f>
        <v/>
      </c>
      <c r="Z18" s="6"/>
      <c r="AA18" s="6"/>
    </row>
    <row r="19" customFormat="false" ht="15" hidden="false" customHeight="false" outlineLevel="0" collapsed="false">
      <c r="A19" s="6"/>
      <c r="B19" s="7"/>
      <c r="C19" s="6"/>
      <c r="D19" s="6"/>
      <c r="E19" s="6"/>
      <c r="F19" s="6"/>
      <c r="G19" s="6"/>
      <c r="H19" s="6"/>
      <c r="I19" s="6"/>
      <c r="J19" s="8" t="str">
        <f aca="false">IF(B19="","",B19+30)</f>
        <v/>
      </c>
      <c r="K19" s="7"/>
      <c r="L19" s="6"/>
      <c r="M19" s="6"/>
      <c r="N19" s="7"/>
      <c r="O19" s="7"/>
      <c r="P19" s="7"/>
      <c r="Q19" s="6"/>
      <c r="R19" s="6"/>
      <c r="S19" s="9" t="str">
        <f aca="false">IF(OR(B19="",P19=""),"",P19-B19)</f>
        <v/>
      </c>
      <c r="T19" s="8" t="str">
        <f aca="true">IF(B19="","",IF(P19="",IF(TODAY()&gt;IF(O19&lt;&gt;"",O19,J19),"Overdue","Open"),IF(P19&lt;=IF(O19&lt;&gt;"",O19,J19),"On time","Late")))</f>
        <v/>
      </c>
      <c r="U19" s="7"/>
      <c r="V19" s="8" t="str">
        <f aca="false">IF(U19="","",U19+30)</f>
        <v/>
      </c>
      <c r="W19" s="7"/>
      <c r="X19" s="6"/>
      <c r="Y19" s="8" t="str">
        <f aca="true">IF(U19="","",IF(W19="",IF(TODAY()&gt;V19,"Overdue","Open"),IF(W19&lt;=V19,"On time","Late")))</f>
        <v/>
      </c>
      <c r="Z19" s="6"/>
      <c r="AA19" s="6"/>
    </row>
    <row r="20" customFormat="false" ht="15" hidden="false" customHeight="false" outlineLevel="0" collapsed="false">
      <c r="A20" s="6"/>
      <c r="B20" s="7"/>
      <c r="C20" s="6"/>
      <c r="D20" s="6"/>
      <c r="E20" s="6"/>
      <c r="F20" s="6"/>
      <c r="G20" s="6"/>
      <c r="H20" s="6"/>
      <c r="I20" s="6"/>
      <c r="J20" s="8" t="str">
        <f aca="false">IF(B20="","",B20+30)</f>
        <v/>
      </c>
      <c r="K20" s="7"/>
      <c r="L20" s="6"/>
      <c r="M20" s="6"/>
      <c r="N20" s="7"/>
      <c r="O20" s="7"/>
      <c r="P20" s="7"/>
      <c r="Q20" s="6"/>
      <c r="R20" s="6"/>
      <c r="S20" s="9" t="str">
        <f aca="false">IF(OR(B20="",P20=""),"",P20-B20)</f>
        <v/>
      </c>
      <c r="T20" s="8" t="str">
        <f aca="true">IF(B20="","",IF(P20="",IF(TODAY()&gt;IF(O20&lt;&gt;"",O20,J20),"Overdue","Open"),IF(P20&lt;=IF(O20&lt;&gt;"",O20,J20),"On time","Late")))</f>
        <v/>
      </c>
      <c r="U20" s="7"/>
      <c r="V20" s="8" t="str">
        <f aca="false">IF(U20="","",U20+30)</f>
        <v/>
      </c>
      <c r="W20" s="7"/>
      <c r="X20" s="6"/>
      <c r="Y20" s="8" t="str">
        <f aca="true">IF(U20="","",IF(W20="",IF(TODAY()&gt;V20,"Overdue","Open"),IF(W20&lt;=V20,"On time","Late")))</f>
        <v/>
      </c>
      <c r="Z20" s="6"/>
      <c r="AA20" s="6"/>
    </row>
    <row r="21" customFormat="false" ht="15" hidden="false" customHeight="false" outlineLevel="0" collapsed="false">
      <c r="A21" s="6"/>
      <c r="B21" s="7"/>
      <c r="C21" s="6"/>
      <c r="D21" s="6"/>
      <c r="E21" s="6"/>
      <c r="F21" s="6"/>
      <c r="G21" s="6"/>
      <c r="H21" s="6"/>
      <c r="I21" s="6"/>
      <c r="J21" s="8" t="str">
        <f aca="false">IF(B21="","",B21+30)</f>
        <v/>
      </c>
      <c r="K21" s="7"/>
      <c r="L21" s="6"/>
      <c r="M21" s="6"/>
      <c r="N21" s="7"/>
      <c r="O21" s="7"/>
      <c r="P21" s="7"/>
      <c r="Q21" s="6"/>
      <c r="R21" s="6"/>
      <c r="S21" s="9" t="str">
        <f aca="false">IF(OR(B21="",P21=""),"",P21-B21)</f>
        <v/>
      </c>
      <c r="T21" s="8" t="str">
        <f aca="true">IF(B21="","",IF(P21="",IF(TODAY()&gt;IF(O21&lt;&gt;"",O21,J21),"Overdue","Open"),IF(P21&lt;=IF(O21&lt;&gt;"",O21,J21),"On time","Late")))</f>
        <v/>
      </c>
      <c r="U21" s="7"/>
      <c r="V21" s="8" t="str">
        <f aca="false">IF(U21="","",U21+30)</f>
        <v/>
      </c>
      <c r="W21" s="7"/>
      <c r="X21" s="6"/>
      <c r="Y21" s="8" t="str">
        <f aca="true">IF(U21="","",IF(W21="",IF(TODAY()&gt;V21,"Overdue","Open"),IF(W21&lt;=V21,"On time","Late")))</f>
        <v/>
      </c>
      <c r="Z21" s="6"/>
      <c r="AA21" s="6"/>
    </row>
    <row r="22" customFormat="false" ht="15" hidden="false" customHeight="false" outlineLevel="0" collapsed="false">
      <c r="A22" s="6"/>
      <c r="B22" s="7"/>
      <c r="C22" s="6"/>
      <c r="D22" s="6"/>
      <c r="E22" s="6"/>
      <c r="F22" s="6"/>
      <c r="G22" s="6"/>
      <c r="H22" s="6"/>
      <c r="I22" s="6"/>
      <c r="J22" s="8" t="str">
        <f aca="false">IF(B22="","",B22+30)</f>
        <v/>
      </c>
      <c r="K22" s="7"/>
      <c r="L22" s="6"/>
      <c r="M22" s="6"/>
      <c r="N22" s="7"/>
      <c r="O22" s="7"/>
      <c r="P22" s="7"/>
      <c r="Q22" s="6"/>
      <c r="R22" s="6"/>
      <c r="S22" s="9" t="str">
        <f aca="false">IF(OR(B22="",P22=""),"",P22-B22)</f>
        <v/>
      </c>
      <c r="T22" s="8" t="str">
        <f aca="true">IF(B22="","",IF(P22="",IF(TODAY()&gt;IF(O22&lt;&gt;"",O22,J22),"Overdue","Open"),IF(P22&lt;=IF(O22&lt;&gt;"",O22,J22),"On time","Late")))</f>
        <v/>
      </c>
      <c r="U22" s="7"/>
      <c r="V22" s="8" t="str">
        <f aca="false">IF(U22="","",U22+30)</f>
        <v/>
      </c>
      <c r="W22" s="7"/>
      <c r="X22" s="6"/>
      <c r="Y22" s="8" t="str">
        <f aca="true">IF(U22="","",IF(W22="",IF(TODAY()&gt;V22,"Overdue","Open"),IF(W22&lt;=V22,"On time","Late")))</f>
        <v/>
      </c>
      <c r="Z22" s="6"/>
      <c r="AA22" s="6"/>
    </row>
    <row r="23" customFormat="false" ht="15" hidden="false" customHeight="false" outlineLevel="0" collapsed="false">
      <c r="A23" s="6"/>
      <c r="B23" s="7"/>
      <c r="C23" s="6"/>
      <c r="D23" s="6"/>
      <c r="E23" s="6"/>
      <c r="F23" s="6"/>
      <c r="G23" s="6"/>
      <c r="H23" s="6"/>
      <c r="I23" s="6"/>
      <c r="J23" s="8" t="str">
        <f aca="false">IF(B23="","",B23+30)</f>
        <v/>
      </c>
      <c r="K23" s="7"/>
      <c r="L23" s="6"/>
      <c r="M23" s="6"/>
      <c r="N23" s="7"/>
      <c r="O23" s="7"/>
      <c r="P23" s="7"/>
      <c r="Q23" s="6"/>
      <c r="R23" s="6"/>
      <c r="S23" s="9" t="str">
        <f aca="false">IF(OR(B23="",P23=""),"",P23-B23)</f>
        <v/>
      </c>
      <c r="T23" s="8" t="str">
        <f aca="true">IF(B23="","",IF(P23="",IF(TODAY()&gt;IF(O23&lt;&gt;"",O23,J23),"Overdue","Open"),IF(P23&lt;=IF(O23&lt;&gt;"",O23,J23),"On time","Late")))</f>
        <v/>
      </c>
      <c r="U23" s="7"/>
      <c r="V23" s="8" t="str">
        <f aca="false">IF(U23="","",U23+30)</f>
        <v/>
      </c>
      <c r="W23" s="7"/>
      <c r="X23" s="6"/>
      <c r="Y23" s="8" t="str">
        <f aca="true">IF(U23="","",IF(W23="",IF(TODAY()&gt;V23,"Overdue","Open"),IF(W23&lt;=V23,"On time","Late")))</f>
        <v/>
      </c>
      <c r="Z23" s="6"/>
      <c r="AA23" s="6"/>
    </row>
    <row r="24" customFormat="false" ht="15" hidden="false" customHeight="false" outlineLevel="0" collapsed="false">
      <c r="A24" s="6"/>
      <c r="B24" s="7"/>
      <c r="C24" s="6"/>
      <c r="D24" s="6"/>
      <c r="E24" s="6"/>
      <c r="F24" s="6"/>
      <c r="G24" s="6"/>
      <c r="H24" s="6"/>
      <c r="I24" s="6"/>
      <c r="J24" s="8" t="str">
        <f aca="false">IF(B24="","",B24+30)</f>
        <v/>
      </c>
      <c r="K24" s="7"/>
      <c r="L24" s="6"/>
      <c r="M24" s="6"/>
      <c r="N24" s="7"/>
      <c r="O24" s="7"/>
      <c r="P24" s="7"/>
      <c r="Q24" s="6"/>
      <c r="R24" s="6"/>
      <c r="S24" s="9" t="str">
        <f aca="false">IF(OR(B24="",P24=""),"",P24-B24)</f>
        <v/>
      </c>
      <c r="T24" s="8" t="str">
        <f aca="true">IF(B24="","",IF(P24="",IF(TODAY()&gt;IF(O24&lt;&gt;"",O24,J24),"Overdue","Open"),IF(P24&lt;=IF(O24&lt;&gt;"",O24,J24),"On time","Late")))</f>
        <v/>
      </c>
      <c r="U24" s="7"/>
      <c r="V24" s="8" t="str">
        <f aca="false">IF(U24="","",U24+30)</f>
        <v/>
      </c>
      <c r="W24" s="7"/>
      <c r="X24" s="6"/>
      <c r="Y24" s="8" t="str">
        <f aca="true">IF(U24="","",IF(W24="",IF(TODAY()&gt;V24,"Overdue","Open"),IF(W24&lt;=V24,"On time","Late")))</f>
        <v/>
      </c>
      <c r="Z24" s="6"/>
      <c r="AA24" s="6"/>
    </row>
    <row r="25" customFormat="false" ht="15" hidden="false" customHeight="false" outlineLevel="0" collapsed="false">
      <c r="A25" s="6"/>
      <c r="B25" s="7"/>
      <c r="C25" s="6"/>
      <c r="D25" s="6"/>
      <c r="E25" s="6"/>
      <c r="F25" s="6"/>
      <c r="G25" s="6"/>
      <c r="H25" s="6"/>
      <c r="I25" s="6"/>
      <c r="J25" s="8" t="str">
        <f aca="false">IF(B25="","",B25+30)</f>
        <v/>
      </c>
      <c r="K25" s="7"/>
      <c r="L25" s="6"/>
      <c r="M25" s="6"/>
      <c r="N25" s="7"/>
      <c r="O25" s="7"/>
      <c r="P25" s="7"/>
      <c r="Q25" s="6"/>
      <c r="R25" s="6"/>
      <c r="S25" s="9" t="str">
        <f aca="false">IF(OR(B25="",P25=""),"",P25-B25)</f>
        <v/>
      </c>
      <c r="T25" s="8" t="str">
        <f aca="true">IF(B25="","",IF(P25="",IF(TODAY()&gt;IF(O25&lt;&gt;"",O25,J25),"Overdue","Open"),IF(P25&lt;=IF(O25&lt;&gt;"",O25,J25),"On time","Late")))</f>
        <v/>
      </c>
      <c r="U25" s="7"/>
      <c r="V25" s="8" t="str">
        <f aca="false">IF(U25="","",U25+30)</f>
        <v/>
      </c>
      <c r="W25" s="7"/>
      <c r="X25" s="6"/>
      <c r="Y25" s="8" t="str">
        <f aca="true">IF(U25="","",IF(W25="",IF(TODAY()&gt;V25,"Overdue","Open"),IF(W25&lt;=V25,"On time","Late")))</f>
        <v/>
      </c>
      <c r="Z25" s="6"/>
      <c r="AA25" s="6"/>
    </row>
    <row r="26" customFormat="false" ht="15" hidden="false" customHeight="false" outlineLevel="0" collapsed="false">
      <c r="A26" s="6"/>
      <c r="B26" s="7"/>
      <c r="C26" s="6"/>
      <c r="D26" s="6"/>
      <c r="E26" s="6"/>
      <c r="F26" s="6"/>
      <c r="G26" s="6"/>
      <c r="H26" s="6"/>
      <c r="I26" s="6"/>
      <c r="J26" s="8" t="str">
        <f aca="false">IF(B26="","",B26+30)</f>
        <v/>
      </c>
      <c r="K26" s="7"/>
      <c r="L26" s="6"/>
      <c r="M26" s="6"/>
      <c r="N26" s="7"/>
      <c r="O26" s="7"/>
      <c r="P26" s="7"/>
      <c r="Q26" s="6"/>
      <c r="R26" s="6"/>
      <c r="S26" s="9" t="str">
        <f aca="false">IF(OR(B26="",P26=""),"",P26-B26)</f>
        <v/>
      </c>
      <c r="T26" s="8" t="str">
        <f aca="true">IF(B26="","",IF(P26="",IF(TODAY()&gt;IF(O26&lt;&gt;"",O26,J26),"Overdue","Open"),IF(P26&lt;=IF(O26&lt;&gt;"",O26,J26),"On time","Late")))</f>
        <v/>
      </c>
      <c r="U26" s="7"/>
      <c r="V26" s="8" t="str">
        <f aca="false">IF(U26="","",U26+30)</f>
        <v/>
      </c>
      <c r="W26" s="7"/>
      <c r="X26" s="6"/>
      <c r="Y26" s="8" t="str">
        <f aca="true">IF(U26="","",IF(W26="",IF(TODAY()&gt;V26,"Overdue","Open"),IF(W26&lt;=V26,"On time","Late")))</f>
        <v/>
      </c>
      <c r="Z26" s="6"/>
      <c r="AA26" s="6"/>
    </row>
    <row r="27" customFormat="false" ht="15" hidden="false" customHeight="false" outlineLevel="0" collapsed="false">
      <c r="A27" s="6"/>
      <c r="B27" s="7"/>
      <c r="C27" s="6"/>
      <c r="D27" s="6"/>
      <c r="E27" s="6"/>
      <c r="F27" s="6"/>
      <c r="G27" s="6"/>
      <c r="H27" s="6"/>
      <c r="I27" s="6"/>
      <c r="J27" s="8" t="str">
        <f aca="false">IF(B27="","",B27+30)</f>
        <v/>
      </c>
      <c r="K27" s="7"/>
      <c r="L27" s="6"/>
      <c r="M27" s="6"/>
      <c r="N27" s="7"/>
      <c r="O27" s="7"/>
      <c r="P27" s="7"/>
      <c r="Q27" s="6"/>
      <c r="R27" s="6"/>
      <c r="S27" s="9" t="str">
        <f aca="false">IF(OR(B27="",P27=""),"",P27-B27)</f>
        <v/>
      </c>
      <c r="T27" s="8" t="str">
        <f aca="true">IF(B27="","",IF(P27="",IF(TODAY()&gt;IF(O27&lt;&gt;"",O27,J27),"Overdue","Open"),IF(P27&lt;=IF(O27&lt;&gt;"",O27,J27),"On time","Late")))</f>
        <v/>
      </c>
      <c r="U27" s="7"/>
      <c r="V27" s="8" t="str">
        <f aca="false">IF(U27="","",U27+30)</f>
        <v/>
      </c>
      <c r="W27" s="7"/>
      <c r="X27" s="6"/>
      <c r="Y27" s="8" t="str">
        <f aca="true">IF(U27="","",IF(W27="",IF(TODAY()&gt;V27,"Overdue","Open"),IF(W27&lt;=V27,"On time","Late")))</f>
        <v/>
      </c>
      <c r="Z27" s="6"/>
      <c r="AA27" s="6"/>
    </row>
    <row r="28" customFormat="false" ht="15" hidden="false" customHeight="false" outlineLevel="0" collapsed="false">
      <c r="A28" s="6"/>
      <c r="B28" s="7"/>
      <c r="C28" s="6"/>
      <c r="D28" s="6"/>
      <c r="E28" s="6"/>
      <c r="F28" s="6"/>
      <c r="G28" s="6"/>
      <c r="H28" s="6"/>
      <c r="I28" s="6"/>
      <c r="J28" s="8" t="str">
        <f aca="false">IF(B28="","",B28+30)</f>
        <v/>
      </c>
      <c r="K28" s="7"/>
      <c r="L28" s="6"/>
      <c r="M28" s="6"/>
      <c r="N28" s="7"/>
      <c r="O28" s="7"/>
      <c r="P28" s="7"/>
      <c r="Q28" s="6"/>
      <c r="R28" s="6"/>
      <c r="S28" s="9" t="str">
        <f aca="false">IF(OR(B28="",P28=""),"",P28-B28)</f>
        <v/>
      </c>
      <c r="T28" s="8" t="str">
        <f aca="true">IF(B28="","",IF(P28="",IF(TODAY()&gt;IF(O28&lt;&gt;"",O28,J28),"Overdue","Open"),IF(P28&lt;=IF(O28&lt;&gt;"",O28,J28),"On time","Late")))</f>
        <v/>
      </c>
      <c r="U28" s="7"/>
      <c r="V28" s="8" t="str">
        <f aca="false">IF(U28="","",U28+30)</f>
        <v/>
      </c>
      <c r="W28" s="7"/>
      <c r="X28" s="6"/>
      <c r="Y28" s="8" t="str">
        <f aca="true">IF(U28="","",IF(W28="",IF(TODAY()&gt;V28,"Overdue","Open"),IF(W28&lt;=V28,"On time","Late")))</f>
        <v/>
      </c>
      <c r="Z28" s="6"/>
      <c r="AA28" s="6"/>
    </row>
    <row r="29" customFormat="false" ht="15" hidden="false" customHeight="false" outlineLevel="0" collapsed="false">
      <c r="A29" s="6"/>
      <c r="B29" s="7"/>
      <c r="C29" s="6"/>
      <c r="D29" s="6"/>
      <c r="E29" s="6"/>
      <c r="F29" s="6"/>
      <c r="G29" s="6"/>
      <c r="H29" s="6"/>
      <c r="I29" s="6"/>
      <c r="J29" s="8" t="str">
        <f aca="false">IF(B29="","",B29+30)</f>
        <v/>
      </c>
      <c r="K29" s="7"/>
      <c r="L29" s="6"/>
      <c r="M29" s="6"/>
      <c r="N29" s="7"/>
      <c r="O29" s="7"/>
      <c r="P29" s="7"/>
      <c r="Q29" s="6"/>
      <c r="R29" s="6"/>
      <c r="S29" s="9" t="str">
        <f aca="false">IF(OR(B29="",P29=""),"",P29-B29)</f>
        <v/>
      </c>
      <c r="T29" s="8" t="str">
        <f aca="true">IF(B29="","",IF(P29="",IF(TODAY()&gt;IF(O29&lt;&gt;"",O29,J29),"Overdue","Open"),IF(P29&lt;=IF(O29&lt;&gt;"",O29,J29),"On time","Late")))</f>
        <v/>
      </c>
      <c r="U29" s="7"/>
      <c r="V29" s="8" t="str">
        <f aca="false">IF(U29="","",U29+30)</f>
        <v/>
      </c>
      <c r="W29" s="7"/>
      <c r="X29" s="6"/>
      <c r="Y29" s="8" t="str">
        <f aca="true">IF(U29="","",IF(W29="",IF(TODAY()&gt;V29,"Overdue","Open"),IF(W29&lt;=V29,"On time","Late")))</f>
        <v/>
      </c>
      <c r="Z29" s="6"/>
      <c r="AA29" s="6"/>
    </row>
    <row r="30" customFormat="false" ht="15" hidden="false" customHeight="false" outlineLevel="0" collapsed="false">
      <c r="A30" s="6"/>
      <c r="B30" s="7"/>
      <c r="C30" s="6"/>
      <c r="D30" s="6"/>
      <c r="E30" s="6"/>
      <c r="F30" s="6"/>
      <c r="G30" s="6"/>
      <c r="H30" s="6"/>
      <c r="I30" s="6"/>
      <c r="J30" s="8" t="str">
        <f aca="false">IF(B30="","",B30+30)</f>
        <v/>
      </c>
      <c r="K30" s="7"/>
      <c r="L30" s="6"/>
      <c r="M30" s="6"/>
      <c r="N30" s="7"/>
      <c r="O30" s="7"/>
      <c r="P30" s="7"/>
      <c r="Q30" s="6"/>
      <c r="R30" s="6"/>
      <c r="S30" s="9" t="str">
        <f aca="false">IF(OR(B30="",P30=""),"",P30-B30)</f>
        <v/>
      </c>
      <c r="T30" s="8" t="str">
        <f aca="true">IF(B30="","",IF(P30="",IF(TODAY()&gt;IF(O30&lt;&gt;"",O30,J30),"Overdue","Open"),IF(P30&lt;=IF(O30&lt;&gt;"",O30,J30),"On time","Late")))</f>
        <v/>
      </c>
      <c r="U30" s="7"/>
      <c r="V30" s="8" t="str">
        <f aca="false">IF(U30="","",U30+30)</f>
        <v/>
      </c>
      <c r="W30" s="7"/>
      <c r="X30" s="6"/>
      <c r="Y30" s="8" t="str">
        <f aca="true">IF(U30="","",IF(W30="",IF(TODAY()&gt;V30,"Overdue","Open"),IF(W30&lt;=V30,"On time","Late")))</f>
        <v/>
      </c>
      <c r="Z30" s="6"/>
      <c r="AA30" s="6"/>
    </row>
    <row r="31" customFormat="false" ht="15" hidden="false" customHeight="false" outlineLevel="0" collapsed="false">
      <c r="A31" s="6"/>
      <c r="B31" s="7"/>
      <c r="C31" s="6"/>
      <c r="D31" s="6"/>
      <c r="E31" s="6"/>
      <c r="F31" s="6"/>
      <c r="G31" s="6"/>
      <c r="H31" s="6"/>
      <c r="I31" s="6"/>
      <c r="J31" s="8" t="str">
        <f aca="false">IF(B31="","",B31+30)</f>
        <v/>
      </c>
      <c r="K31" s="7"/>
      <c r="L31" s="6"/>
      <c r="M31" s="6"/>
      <c r="N31" s="7"/>
      <c r="O31" s="7"/>
      <c r="P31" s="7"/>
      <c r="Q31" s="6"/>
      <c r="R31" s="6"/>
      <c r="S31" s="9" t="str">
        <f aca="false">IF(OR(B31="",P31=""),"",P31-B31)</f>
        <v/>
      </c>
      <c r="T31" s="8" t="str">
        <f aca="true">IF(B31="","",IF(P31="",IF(TODAY()&gt;IF(O31&lt;&gt;"",O31,J31),"Overdue","Open"),IF(P31&lt;=IF(O31&lt;&gt;"",O31,J31),"On time","Late")))</f>
        <v/>
      </c>
      <c r="U31" s="7"/>
      <c r="V31" s="8" t="str">
        <f aca="false">IF(U31="","",U31+30)</f>
        <v/>
      </c>
      <c r="W31" s="7"/>
      <c r="X31" s="6"/>
      <c r="Y31" s="8" t="str">
        <f aca="true">IF(U31="","",IF(W31="",IF(TODAY()&gt;V31,"Overdue","Open"),IF(W31&lt;=V31,"On time","Late")))</f>
        <v/>
      </c>
      <c r="Z31" s="6"/>
      <c r="AA31" s="6"/>
    </row>
    <row r="32" customFormat="false" ht="15" hidden="false" customHeight="false" outlineLevel="0" collapsed="false">
      <c r="A32" s="6"/>
      <c r="B32" s="7"/>
      <c r="C32" s="6"/>
      <c r="D32" s="6"/>
      <c r="E32" s="6"/>
      <c r="F32" s="6"/>
      <c r="G32" s="6"/>
      <c r="H32" s="6"/>
      <c r="I32" s="6"/>
      <c r="J32" s="8" t="str">
        <f aca="false">IF(B32="","",B32+30)</f>
        <v/>
      </c>
      <c r="K32" s="7"/>
      <c r="L32" s="6"/>
      <c r="M32" s="6"/>
      <c r="N32" s="7"/>
      <c r="O32" s="7"/>
      <c r="P32" s="7"/>
      <c r="Q32" s="6"/>
      <c r="R32" s="6"/>
      <c r="S32" s="9" t="str">
        <f aca="false">IF(OR(B32="",P32=""),"",P32-B32)</f>
        <v/>
      </c>
      <c r="T32" s="8" t="str">
        <f aca="true">IF(B32="","",IF(P32="",IF(TODAY()&gt;IF(O32&lt;&gt;"",O32,J32),"Overdue","Open"),IF(P32&lt;=IF(O32&lt;&gt;"",O32,J32),"On time","Late")))</f>
        <v/>
      </c>
      <c r="U32" s="7"/>
      <c r="V32" s="8" t="str">
        <f aca="false">IF(U32="","",U32+30)</f>
        <v/>
      </c>
      <c r="W32" s="7"/>
      <c r="X32" s="6"/>
      <c r="Y32" s="8" t="str">
        <f aca="true">IF(U32="","",IF(W32="",IF(TODAY()&gt;V32,"Overdue","Open"),IF(W32&lt;=V32,"On time","Late")))</f>
        <v/>
      </c>
      <c r="Z32" s="6"/>
      <c r="AA32" s="6"/>
    </row>
    <row r="33" customFormat="false" ht="15" hidden="false" customHeight="false" outlineLevel="0" collapsed="false">
      <c r="A33" s="6"/>
      <c r="B33" s="7"/>
      <c r="C33" s="6"/>
      <c r="D33" s="6"/>
      <c r="E33" s="6"/>
      <c r="F33" s="6"/>
      <c r="G33" s="6"/>
      <c r="H33" s="6"/>
      <c r="I33" s="6"/>
      <c r="J33" s="8" t="str">
        <f aca="false">IF(B33="","",B33+30)</f>
        <v/>
      </c>
      <c r="K33" s="7"/>
      <c r="L33" s="6"/>
      <c r="M33" s="6"/>
      <c r="N33" s="7"/>
      <c r="O33" s="7"/>
      <c r="P33" s="7"/>
      <c r="Q33" s="6"/>
      <c r="R33" s="6"/>
      <c r="S33" s="9" t="str">
        <f aca="false">IF(OR(B33="",P33=""),"",P33-B33)</f>
        <v/>
      </c>
      <c r="T33" s="8" t="str">
        <f aca="true">IF(B33="","",IF(P33="",IF(TODAY()&gt;IF(O33&lt;&gt;"",O33,J33),"Overdue","Open"),IF(P33&lt;=IF(O33&lt;&gt;"",O33,J33),"On time","Late")))</f>
        <v/>
      </c>
      <c r="U33" s="7"/>
      <c r="V33" s="8" t="str">
        <f aca="false">IF(U33="","",U33+30)</f>
        <v/>
      </c>
      <c r="W33" s="7"/>
      <c r="X33" s="6"/>
      <c r="Y33" s="8" t="str">
        <f aca="true">IF(U33="","",IF(W33="",IF(TODAY()&gt;V33,"Overdue","Open"),IF(W33&lt;=V33,"On time","Late")))</f>
        <v/>
      </c>
      <c r="Z33" s="6"/>
      <c r="AA33" s="6"/>
    </row>
    <row r="34" customFormat="false" ht="15" hidden="false" customHeight="false" outlineLevel="0" collapsed="false">
      <c r="A34" s="6"/>
      <c r="B34" s="7"/>
      <c r="C34" s="6"/>
      <c r="D34" s="6"/>
      <c r="E34" s="6"/>
      <c r="F34" s="6"/>
      <c r="G34" s="6"/>
      <c r="H34" s="6"/>
      <c r="I34" s="6"/>
      <c r="J34" s="8" t="str">
        <f aca="false">IF(B34="","",B34+30)</f>
        <v/>
      </c>
      <c r="K34" s="7"/>
      <c r="L34" s="6"/>
      <c r="M34" s="6"/>
      <c r="N34" s="7"/>
      <c r="O34" s="7"/>
      <c r="P34" s="7"/>
      <c r="Q34" s="6"/>
      <c r="R34" s="6"/>
      <c r="S34" s="9" t="str">
        <f aca="false">IF(OR(B34="",P34=""),"",P34-B34)</f>
        <v/>
      </c>
      <c r="T34" s="8" t="str">
        <f aca="true">IF(B34="","",IF(P34="",IF(TODAY()&gt;IF(O34&lt;&gt;"",O34,J34),"Overdue","Open"),IF(P34&lt;=IF(O34&lt;&gt;"",O34,J34),"On time","Late")))</f>
        <v/>
      </c>
      <c r="U34" s="7"/>
      <c r="V34" s="8" t="str">
        <f aca="false">IF(U34="","",U34+30)</f>
        <v/>
      </c>
      <c r="W34" s="7"/>
      <c r="X34" s="6"/>
      <c r="Y34" s="8" t="str">
        <f aca="true">IF(U34="","",IF(W34="",IF(TODAY()&gt;V34,"Overdue","Open"),IF(W34&lt;=V34,"On time","Late")))</f>
        <v/>
      </c>
      <c r="Z34" s="6"/>
      <c r="AA34" s="6"/>
    </row>
    <row r="35" customFormat="false" ht="15" hidden="false" customHeight="false" outlineLevel="0" collapsed="false">
      <c r="A35" s="6"/>
      <c r="B35" s="7"/>
      <c r="C35" s="6"/>
      <c r="D35" s="6"/>
      <c r="E35" s="6"/>
      <c r="F35" s="6"/>
      <c r="G35" s="6"/>
      <c r="H35" s="6"/>
      <c r="I35" s="6"/>
      <c r="J35" s="8" t="str">
        <f aca="false">IF(B35="","",B35+30)</f>
        <v/>
      </c>
      <c r="K35" s="7"/>
      <c r="L35" s="6"/>
      <c r="M35" s="6"/>
      <c r="N35" s="7"/>
      <c r="O35" s="7"/>
      <c r="P35" s="7"/>
      <c r="Q35" s="6"/>
      <c r="R35" s="6"/>
      <c r="S35" s="9" t="str">
        <f aca="false">IF(OR(B35="",P35=""),"",P35-B35)</f>
        <v/>
      </c>
      <c r="T35" s="8" t="str">
        <f aca="true">IF(B35="","",IF(P35="",IF(TODAY()&gt;IF(O35&lt;&gt;"",O35,J35),"Overdue","Open"),IF(P35&lt;=IF(O35&lt;&gt;"",O35,J35),"On time","Late")))</f>
        <v/>
      </c>
      <c r="U35" s="7"/>
      <c r="V35" s="8" t="str">
        <f aca="false">IF(U35="","",U35+30)</f>
        <v/>
      </c>
      <c r="W35" s="7"/>
      <c r="X35" s="6"/>
      <c r="Y35" s="8" t="str">
        <f aca="true">IF(U35="","",IF(W35="",IF(TODAY()&gt;V35,"Overdue","Open"),IF(W35&lt;=V35,"On time","Late")))</f>
        <v/>
      </c>
      <c r="Z35" s="6"/>
      <c r="AA35" s="6"/>
    </row>
    <row r="36" customFormat="false" ht="15" hidden="false" customHeight="false" outlineLevel="0" collapsed="false">
      <c r="A36" s="6"/>
      <c r="B36" s="7"/>
      <c r="C36" s="6"/>
      <c r="D36" s="6"/>
      <c r="E36" s="6"/>
      <c r="F36" s="6"/>
      <c r="G36" s="6"/>
      <c r="H36" s="6"/>
      <c r="I36" s="6"/>
      <c r="J36" s="8" t="str">
        <f aca="false">IF(B36="","",B36+30)</f>
        <v/>
      </c>
      <c r="K36" s="7"/>
      <c r="L36" s="6"/>
      <c r="M36" s="6"/>
      <c r="N36" s="7"/>
      <c r="O36" s="7"/>
      <c r="P36" s="7"/>
      <c r="Q36" s="6"/>
      <c r="R36" s="6"/>
      <c r="S36" s="9" t="str">
        <f aca="false">IF(OR(B36="",P36=""),"",P36-B36)</f>
        <v/>
      </c>
      <c r="T36" s="8" t="str">
        <f aca="true">IF(B36="","",IF(P36="",IF(TODAY()&gt;IF(O36&lt;&gt;"",O36,J36),"Overdue","Open"),IF(P36&lt;=IF(O36&lt;&gt;"",O36,J36),"On time","Late")))</f>
        <v/>
      </c>
      <c r="U36" s="7"/>
      <c r="V36" s="8" t="str">
        <f aca="false">IF(U36="","",U36+30)</f>
        <v/>
      </c>
      <c r="W36" s="7"/>
      <c r="X36" s="6"/>
      <c r="Y36" s="8" t="str">
        <f aca="true">IF(U36="","",IF(W36="",IF(TODAY()&gt;V36,"Overdue","Open"),IF(W36&lt;=V36,"On time","Late")))</f>
        <v/>
      </c>
      <c r="Z36" s="6"/>
      <c r="AA36" s="6"/>
    </row>
    <row r="37" customFormat="false" ht="15" hidden="false" customHeight="false" outlineLevel="0" collapsed="false">
      <c r="A37" s="6"/>
      <c r="B37" s="7"/>
      <c r="C37" s="6"/>
      <c r="D37" s="6"/>
      <c r="E37" s="6"/>
      <c r="F37" s="6"/>
      <c r="G37" s="6"/>
      <c r="H37" s="6"/>
      <c r="I37" s="6"/>
      <c r="J37" s="8" t="str">
        <f aca="false">IF(B37="","",B37+30)</f>
        <v/>
      </c>
      <c r="K37" s="7"/>
      <c r="L37" s="6"/>
      <c r="M37" s="6"/>
      <c r="N37" s="7"/>
      <c r="O37" s="7"/>
      <c r="P37" s="7"/>
      <c r="Q37" s="6"/>
      <c r="R37" s="6"/>
      <c r="S37" s="9" t="str">
        <f aca="false">IF(OR(B37="",P37=""),"",P37-B37)</f>
        <v/>
      </c>
      <c r="T37" s="8" t="str">
        <f aca="true">IF(B37="","",IF(P37="",IF(TODAY()&gt;IF(O37&lt;&gt;"",O37,J37),"Overdue","Open"),IF(P37&lt;=IF(O37&lt;&gt;"",O37,J37),"On time","Late")))</f>
        <v/>
      </c>
      <c r="U37" s="7"/>
      <c r="V37" s="8" t="str">
        <f aca="false">IF(U37="","",U37+30)</f>
        <v/>
      </c>
      <c r="W37" s="7"/>
      <c r="X37" s="6"/>
      <c r="Y37" s="8" t="str">
        <f aca="true">IF(U37="","",IF(W37="",IF(TODAY()&gt;V37,"Overdue","Open"),IF(W37&lt;=V37,"On time","Late")))</f>
        <v/>
      </c>
      <c r="Z37" s="6"/>
      <c r="AA37" s="6"/>
    </row>
    <row r="38" customFormat="false" ht="15" hidden="false" customHeight="false" outlineLevel="0" collapsed="false">
      <c r="A38" s="6"/>
      <c r="B38" s="7"/>
      <c r="C38" s="6"/>
      <c r="D38" s="6"/>
      <c r="E38" s="6"/>
      <c r="F38" s="6"/>
      <c r="G38" s="6"/>
      <c r="H38" s="6"/>
      <c r="I38" s="6"/>
      <c r="J38" s="8" t="str">
        <f aca="false">IF(B38="","",B38+30)</f>
        <v/>
      </c>
      <c r="K38" s="7"/>
      <c r="L38" s="6"/>
      <c r="M38" s="6"/>
      <c r="N38" s="7"/>
      <c r="O38" s="7"/>
      <c r="P38" s="7"/>
      <c r="Q38" s="6"/>
      <c r="R38" s="6"/>
      <c r="S38" s="9" t="str">
        <f aca="false">IF(OR(B38="",P38=""),"",P38-B38)</f>
        <v/>
      </c>
      <c r="T38" s="8" t="str">
        <f aca="true">IF(B38="","",IF(P38="",IF(TODAY()&gt;IF(O38&lt;&gt;"",O38,J38),"Overdue","Open"),IF(P38&lt;=IF(O38&lt;&gt;"",O38,J38),"On time","Late")))</f>
        <v/>
      </c>
      <c r="U38" s="7"/>
      <c r="V38" s="8" t="str">
        <f aca="false">IF(U38="","",U38+30)</f>
        <v/>
      </c>
      <c r="W38" s="7"/>
      <c r="X38" s="6"/>
      <c r="Y38" s="8" t="str">
        <f aca="true">IF(U38="","",IF(W38="",IF(TODAY()&gt;V38,"Overdue","Open"),IF(W38&lt;=V38,"On time","Late")))</f>
        <v/>
      </c>
      <c r="Z38" s="6"/>
      <c r="AA38" s="6"/>
    </row>
    <row r="39" customFormat="false" ht="15" hidden="false" customHeight="false" outlineLevel="0" collapsed="false">
      <c r="A39" s="6"/>
      <c r="B39" s="7"/>
      <c r="C39" s="6"/>
      <c r="D39" s="6"/>
      <c r="E39" s="6"/>
      <c r="F39" s="6"/>
      <c r="G39" s="6"/>
      <c r="H39" s="6"/>
      <c r="I39" s="6"/>
      <c r="J39" s="8" t="str">
        <f aca="false">IF(B39="","",B39+30)</f>
        <v/>
      </c>
      <c r="K39" s="7"/>
      <c r="L39" s="6"/>
      <c r="M39" s="6"/>
      <c r="N39" s="7"/>
      <c r="O39" s="7"/>
      <c r="P39" s="7"/>
      <c r="Q39" s="6"/>
      <c r="R39" s="6"/>
      <c r="S39" s="9" t="str">
        <f aca="false">IF(OR(B39="",P39=""),"",P39-B39)</f>
        <v/>
      </c>
      <c r="T39" s="8" t="str">
        <f aca="true">IF(B39="","",IF(P39="",IF(TODAY()&gt;IF(O39&lt;&gt;"",O39,J39),"Overdue","Open"),IF(P39&lt;=IF(O39&lt;&gt;"",O39,J39),"On time","Late")))</f>
        <v/>
      </c>
      <c r="U39" s="7"/>
      <c r="V39" s="8" t="str">
        <f aca="false">IF(U39="","",U39+30)</f>
        <v/>
      </c>
      <c r="W39" s="7"/>
      <c r="X39" s="6"/>
      <c r="Y39" s="8" t="str">
        <f aca="true">IF(U39="","",IF(W39="",IF(TODAY()&gt;V39,"Overdue","Open"),IF(W39&lt;=V39,"On time","Late")))</f>
        <v/>
      </c>
      <c r="Z39" s="6"/>
      <c r="AA39" s="6"/>
    </row>
    <row r="40" customFormat="false" ht="15" hidden="false" customHeight="false" outlineLevel="0" collapsed="false">
      <c r="A40" s="6"/>
      <c r="B40" s="7"/>
      <c r="C40" s="6"/>
      <c r="D40" s="6"/>
      <c r="E40" s="6"/>
      <c r="F40" s="6"/>
      <c r="G40" s="6"/>
      <c r="H40" s="6"/>
      <c r="I40" s="6"/>
      <c r="J40" s="8" t="str">
        <f aca="false">IF(B40="","",B40+30)</f>
        <v/>
      </c>
      <c r="K40" s="7"/>
      <c r="L40" s="6"/>
      <c r="M40" s="6"/>
      <c r="N40" s="7"/>
      <c r="O40" s="7"/>
      <c r="P40" s="7"/>
      <c r="Q40" s="6"/>
      <c r="R40" s="6"/>
      <c r="S40" s="9" t="str">
        <f aca="false">IF(OR(B40="",P40=""),"",P40-B40)</f>
        <v/>
      </c>
      <c r="T40" s="8" t="str">
        <f aca="true">IF(B40="","",IF(P40="",IF(TODAY()&gt;IF(O40&lt;&gt;"",O40,J40),"Overdue","Open"),IF(P40&lt;=IF(O40&lt;&gt;"",O40,J40),"On time","Late")))</f>
        <v/>
      </c>
      <c r="U40" s="7"/>
      <c r="V40" s="8" t="str">
        <f aca="false">IF(U40="","",U40+30)</f>
        <v/>
      </c>
      <c r="W40" s="7"/>
      <c r="X40" s="6"/>
      <c r="Y40" s="8" t="str">
        <f aca="true">IF(U40="","",IF(W40="",IF(TODAY()&gt;V40,"Overdue","Open"),IF(W40&lt;=V40,"On time","Late")))</f>
        <v/>
      </c>
      <c r="Z40" s="6"/>
      <c r="AA40" s="6"/>
    </row>
    <row r="41" customFormat="false" ht="15" hidden="false" customHeight="false" outlineLevel="0" collapsed="false">
      <c r="A41" s="6"/>
      <c r="B41" s="7"/>
      <c r="C41" s="6"/>
      <c r="D41" s="6"/>
      <c r="E41" s="6"/>
      <c r="F41" s="6"/>
      <c r="G41" s="6"/>
      <c r="H41" s="6"/>
      <c r="I41" s="6"/>
      <c r="J41" s="8" t="str">
        <f aca="false">IF(B41="","",B41+30)</f>
        <v/>
      </c>
      <c r="K41" s="7"/>
      <c r="L41" s="6"/>
      <c r="M41" s="6"/>
      <c r="N41" s="7"/>
      <c r="O41" s="7"/>
      <c r="P41" s="7"/>
      <c r="Q41" s="6"/>
      <c r="R41" s="6"/>
      <c r="S41" s="9" t="str">
        <f aca="false">IF(OR(B41="",P41=""),"",P41-B41)</f>
        <v/>
      </c>
      <c r="T41" s="8" t="str">
        <f aca="true">IF(B41="","",IF(P41="",IF(TODAY()&gt;IF(O41&lt;&gt;"",O41,J41),"Overdue","Open"),IF(P41&lt;=IF(O41&lt;&gt;"",O41,J41),"On time","Late")))</f>
        <v/>
      </c>
      <c r="U41" s="7"/>
      <c r="V41" s="8" t="str">
        <f aca="false">IF(U41="","",U41+30)</f>
        <v/>
      </c>
      <c r="W41" s="7"/>
      <c r="X41" s="6"/>
      <c r="Y41" s="8" t="str">
        <f aca="true">IF(U41="","",IF(W41="",IF(TODAY()&gt;V41,"Overdue","Open"),IF(W41&lt;=V41,"On time","Late")))</f>
        <v/>
      </c>
      <c r="Z41" s="6"/>
      <c r="AA41" s="6"/>
    </row>
    <row r="42" customFormat="false" ht="15" hidden="false" customHeight="false" outlineLevel="0" collapsed="false">
      <c r="A42" s="6"/>
      <c r="B42" s="7"/>
      <c r="C42" s="6"/>
      <c r="D42" s="6"/>
      <c r="E42" s="6"/>
      <c r="F42" s="6"/>
      <c r="G42" s="6"/>
      <c r="H42" s="6"/>
      <c r="I42" s="6"/>
      <c r="J42" s="8" t="str">
        <f aca="false">IF(B42="","",B42+30)</f>
        <v/>
      </c>
      <c r="K42" s="7"/>
      <c r="L42" s="6"/>
      <c r="M42" s="6"/>
      <c r="N42" s="7"/>
      <c r="O42" s="7"/>
      <c r="P42" s="7"/>
      <c r="Q42" s="6"/>
      <c r="R42" s="6"/>
      <c r="S42" s="9" t="str">
        <f aca="false">IF(OR(B42="",P42=""),"",P42-B42)</f>
        <v/>
      </c>
      <c r="T42" s="8" t="str">
        <f aca="true">IF(B42="","",IF(P42="",IF(TODAY()&gt;IF(O42&lt;&gt;"",O42,J42),"Overdue","Open"),IF(P42&lt;=IF(O42&lt;&gt;"",O42,J42),"On time","Late")))</f>
        <v/>
      </c>
      <c r="U42" s="7"/>
      <c r="V42" s="8" t="str">
        <f aca="false">IF(U42="","",U42+30)</f>
        <v/>
      </c>
      <c r="W42" s="7"/>
      <c r="X42" s="6"/>
      <c r="Y42" s="8" t="str">
        <f aca="true">IF(U42="","",IF(W42="",IF(TODAY()&gt;V42,"Overdue","Open"),IF(W42&lt;=V42,"On time","Late")))</f>
        <v/>
      </c>
      <c r="Z42" s="6"/>
      <c r="AA42" s="6"/>
    </row>
    <row r="43" customFormat="false" ht="15" hidden="false" customHeight="false" outlineLevel="0" collapsed="false">
      <c r="A43" s="6"/>
      <c r="B43" s="7"/>
      <c r="C43" s="6"/>
      <c r="D43" s="6"/>
      <c r="E43" s="6"/>
      <c r="F43" s="6"/>
      <c r="G43" s="6"/>
      <c r="H43" s="6"/>
      <c r="I43" s="6"/>
      <c r="J43" s="8" t="str">
        <f aca="false">IF(B43="","",B43+30)</f>
        <v/>
      </c>
      <c r="K43" s="7"/>
      <c r="L43" s="6"/>
      <c r="M43" s="6"/>
      <c r="N43" s="7"/>
      <c r="O43" s="7"/>
      <c r="P43" s="7"/>
      <c r="Q43" s="6"/>
      <c r="R43" s="6"/>
      <c r="S43" s="9" t="str">
        <f aca="false">IF(OR(B43="",P43=""),"",P43-B43)</f>
        <v/>
      </c>
      <c r="T43" s="8" t="str">
        <f aca="true">IF(B43="","",IF(P43="",IF(TODAY()&gt;IF(O43&lt;&gt;"",O43,J43),"Overdue","Open"),IF(P43&lt;=IF(O43&lt;&gt;"",O43,J43),"On time","Late")))</f>
        <v/>
      </c>
      <c r="U43" s="7"/>
      <c r="V43" s="8" t="str">
        <f aca="false">IF(U43="","",U43+30)</f>
        <v/>
      </c>
      <c r="W43" s="7"/>
      <c r="X43" s="6"/>
      <c r="Y43" s="8" t="str">
        <f aca="true">IF(U43="","",IF(W43="",IF(TODAY()&gt;V43,"Overdue","Open"),IF(W43&lt;=V43,"On time","Late")))</f>
        <v/>
      </c>
      <c r="Z43" s="6"/>
      <c r="AA43" s="6"/>
    </row>
    <row r="44" customFormat="false" ht="15" hidden="false" customHeight="false" outlineLevel="0" collapsed="false">
      <c r="A44" s="6"/>
      <c r="B44" s="7"/>
      <c r="C44" s="6"/>
      <c r="D44" s="6"/>
      <c r="E44" s="6"/>
      <c r="F44" s="6"/>
      <c r="G44" s="6"/>
      <c r="H44" s="6"/>
      <c r="I44" s="6"/>
      <c r="J44" s="8" t="str">
        <f aca="false">IF(B44="","",B44+30)</f>
        <v/>
      </c>
      <c r="K44" s="7"/>
      <c r="L44" s="6"/>
      <c r="M44" s="6"/>
      <c r="N44" s="7"/>
      <c r="O44" s="7"/>
      <c r="P44" s="7"/>
      <c r="Q44" s="6"/>
      <c r="R44" s="6"/>
      <c r="S44" s="9" t="str">
        <f aca="false">IF(OR(B44="",P44=""),"",P44-B44)</f>
        <v/>
      </c>
      <c r="T44" s="8" t="str">
        <f aca="true">IF(B44="","",IF(P44="",IF(TODAY()&gt;IF(O44&lt;&gt;"",O44,J44),"Overdue","Open"),IF(P44&lt;=IF(O44&lt;&gt;"",O44,J44),"On time","Late")))</f>
        <v/>
      </c>
      <c r="U44" s="7"/>
      <c r="V44" s="8" t="str">
        <f aca="false">IF(U44="","",U44+30)</f>
        <v/>
      </c>
      <c r="W44" s="7"/>
      <c r="X44" s="6"/>
      <c r="Y44" s="8" t="str">
        <f aca="true">IF(U44="","",IF(W44="",IF(TODAY()&gt;V44,"Overdue","Open"),IF(W44&lt;=V44,"On time","Late")))</f>
        <v/>
      </c>
      <c r="Z44" s="6"/>
      <c r="AA44" s="6"/>
    </row>
    <row r="45" customFormat="false" ht="15" hidden="false" customHeight="false" outlineLevel="0" collapsed="false">
      <c r="A45" s="6"/>
      <c r="B45" s="7"/>
      <c r="C45" s="6"/>
      <c r="D45" s="6"/>
      <c r="E45" s="6"/>
      <c r="F45" s="6"/>
      <c r="G45" s="6"/>
      <c r="H45" s="6"/>
      <c r="I45" s="6"/>
      <c r="J45" s="8" t="str">
        <f aca="false">IF(B45="","",B45+30)</f>
        <v/>
      </c>
      <c r="K45" s="7"/>
      <c r="L45" s="6"/>
      <c r="M45" s="6"/>
      <c r="N45" s="7"/>
      <c r="O45" s="7"/>
      <c r="P45" s="7"/>
      <c r="Q45" s="6"/>
      <c r="R45" s="6"/>
      <c r="S45" s="9" t="str">
        <f aca="false">IF(OR(B45="",P45=""),"",P45-B45)</f>
        <v/>
      </c>
      <c r="T45" s="8" t="str">
        <f aca="true">IF(B45="","",IF(P45="",IF(TODAY()&gt;IF(O45&lt;&gt;"",O45,J45),"Overdue","Open"),IF(P45&lt;=IF(O45&lt;&gt;"",O45,J45),"On time","Late")))</f>
        <v/>
      </c>
      <c r="U45" s="7"/>
      <c r="V45" s="8" t="str">
        <f aca="false">IF(U45="","",U45+30)</f>
        <v/>
      </c>
      <c r="W45" s="7"/>
      <c r="X45" s="6"/>
      <c r="Y45" s="8" t="str">
        <f aca="true">IF(U45="","",IF(W45="",IF(TODAY()&gt;V45,"Overdue","Open"),IF(W45&lt;=V45,"On time","Late")))</f>
        <v/>
      </c>
      <c r="Z45" s="6"/>
      <c r="AA45" s="6"/>
    </row>
    <row r="46" customFormat="false" ht="15" hidden="false" customHeight="false" outlineLevel="0" collapsed="false">
      <c r="A46" s="6"/>
      <c r="B46" s="7"/>
      <c r="C46" s="6"/>
      <c r="D46" s="6"/>
      <c r="E46" s="6"/>
      <c r="F46" s="6"/>
      <c r="G46" s="6"/>
      <c r="H46" s="6"/>
      <c r="I46" s="6"/>
      <c r="J46" s="8" t="str">
        <f aca="false">IF(B46="","",B46+30)</f>
        <v/>
      </c>
      <c r="K46" s="7"/>
      <c r="L46" s="6"/>
      <c r="M46" s="6"/>
      <c r="N46" s="7"/>
      <c r="O46" s="7"/>
      <c r="P46" s="7"/>
      <c r="Q46" s="6"/>
      <c r="R46" s="6"/>
      <c r="S46" s="9" t="str">
        <f aca="false">IF(OR(B46="",P46=""),"",P46-B46)</f>
        <v/>
      </c>
      <c r="T46" s="8" t="str">
        <f aca="true">IF(B46="","",IF(P46="",IF(TODAY()&gt;IF(O46&lt;&gt;"",O46,J46),"Overdue","Open"),IF(P46&lt;=IF(O46&lt;&gt;"",O46,J46),"On time","Late")))</f>
        <v/>
      </c>
      <c r="U46" s="7"/>
      <c r="V46" s="8" t="str">
        <f aca="false">IF(U46="","",U46+30)</f>
        <v/>
      </c>
      <c r="W46" s="7"/>
      <c r="X46" s="6"/>
      <c r="Y46" s="8" t="str">
        <f aca="true">IF(U46="","",IF(W46="",IF(TODAY()&gt;V46,"Overdue","Open"),IF(W46&lt;=V46,"On time","Late")))</f>
        <v/>
      </c>
      <c r="Z46" s="6"/>
      <c r="AA46" s="6"/>
    </row>
    <row r="47" customFormat="false" ht="15" hidden="false" customHeight="false" outlineLevel="0" collapsed="false">
      <c r="A47" s="6"/>
      <c r="B47" s="7"/>
      <c r="C47" s="6"/>
      <c r="D47" s="6"/>
      <c r="E47" s="6"/>
      <c r="F47" s="6"/>
      <c r="G47" s="6"/>
      <c r="H47" s="6"/>
      <c r="I47" s="6"/>
      <c r="J47" s="8" t="str">
        <f aca="false">IF(B47="","",B47+30)</f>
        <v/>
      </c>
      <c r="K47" s="7"/>
      <c r="L47" s="6"/>
      <c r="M47" s="6"/>
      <c r="N47" s="7"/>
      <c r="O47" s="7"/>
      <c r="P47" s="7"/>
      <c r="Q47" s="6"/>
      <c r="R47" s="6"/>
      <c r="S47" s="9" t="str">
        <f aca="false">IF(OR(B47="",P47=""),"",P47-B47)</f>
        <v/>
      </c>
      <c r="T47" s="8" t="str">
        <f aca="true">IF(B47="","",IF(P47="",IF(TODAY()&gt;IF(O47&lt;&gt;"",O47,J47),"Overdue","Open"),IF(P47&lt;=IF(O47&lt;&gt;"",O47,J47),"On time","Late")))</f>
        <v/>
      </c>
      <c r="U47" s="7"/>
      <c r="V47" s="8" t="str">
        <f aca="false">IF(U47="","",U47+30)</f>
        <v/>
      </c>
      <c r="W47" s="7"/>
      <c r="X47" s="6"/>
      <c r="Y47" s="8" t="str">
        <f aca="true">IF(U47="","",IF(W47="",IF(TODAY()&gt;V47,"Overdue","Open"),IF(W47&lt;=V47,"On time","Late")))</f>
        <v/>
      </c>
      <c r="Z47" s="6"/>
      <c r="AA47" s="6"/>
    </row>
    <row r="48" customFormat="false" ht="15" hidden="false" customHeight="false" outlineLevel="0" collapsed="false">
      <c r="A48" s="6"/>
      <c r="B48" s="7"/>
      <c r="C48" s="6"/>
      <c r="D48" s="6"/>
      <c r="E48" s="6"/>
      <c r="F48" s="6"/>
      <c r="G48" s="6"/>
      <c r="H48" s="6"/>
      <c r="I48" s="6"/>
      <c r="J48" s="8" t="str">
        <f aca="false">IF(B48="","",B48+30)</f>
        <v/>
      </c>
      <c r="K48" s="7"/>
      <c r="L48" s="6"/>
      <c r="M48" s="6"/>
      <c r="N48" s="7"/>
      <c r="O48" s="7"/>
      <c r="P48" s="7"/>
      <c r="Q48" s="6"/>
      <c r="R48" s="6"/>
      <c r="S48" s="9" t="str">
        <f aca="false">IF(OR(B48="",P48=""),"",P48-B48)</f>
        <v/>
      </c>
      <c r="T48" s="8" t="str">
        <f aca="true">IF(B48="","",IF(P48="",IF(TODAY()&gt;IF(O48&lt;&gt;"",O48,J48),"Overdue","Open"),IF(P48&lt;=IF(O48&lt;&gt;"",O48,J48),"On time","Late")))</f>
        <v/>
      </c>
      <c r="U48" s="7"/>
      <c r="V48" s="8" t="str">
        <f aca="false">IF(U48="","",U48+30)</f>
        <v/>
      </c>
      <c r="W48" s="7"/>
      <c r="X48" s="6"/>
      <c r="Y48" s="8" t="str">
        <f aca="true">IF(U48="","",IF(W48="",IF(TODAY()&gt;V48,"Overdue","Open"),IF(W48&lt;=V48,"On time","Late")))</f>
        <v/>
      </c>
      <c r="Z48" s="6"/>
      <c r="AA48" s="6"/>
    </row>
    <row r="49" customFormat="false" ht="15" hidden="false" customHeight="false" outlineLevel="0" collapsed="false">
      <c r="A49" s="6"/>
      <c r="B49" s="7"/>
      <c r="C49" s="6"/>
      <c r="D49" s="6"/>
      <c r="E49" s="6"/>
      <c r="F49" s="6"/>
      <c r="G49" s="6"/>
      <c r="H49" s="6"/>
      <c r="I49" s="6"/>
      <c r="J49" s="8" t="str">
        <f aca="false">IF(B49="","",B49+30)</f>
        <v/>
      </c>
      <c r="K49" s="7"/>
      <c r="L49" s="6"/>
      <c r="M49" s="6"/>
      <c r="N49" s="7"/>
      <c r="O49" s="7"/>
      <c r="P49" s="7"/>
      <c r="Q49" s="6"/>
      <c r="R49" s="6"/>
      <c r="S49" s="9" t="str">
        <f aca="false">IF(OR(B49="",P49=""),"",P49-B49)</f>
        <v/>
      </c>
      <c r="T49" s="8" t="str">
        <f aca="true">IF(B49="","",IF(P49="",IF(TODAY()&gt;IF(O49&lt;&gt;"",O49,J49),"Overdue","Open"),IF(P49&lt;=IF(O49&lt;&gt;"",O49,J49),"On time","Late")))</f>
        <v/>
      </c>
      <c r="U49" s="7"/>
      <c r="V49" s="8" t="str">
        <f aca="false">IF(U49="","",U49+30)</f>
        <v/>
      </c>
      <c r="W49" s="7"/>
      <c r="X49" s="6"/>
      <c r="Y49" s="8" t="str">
        <f aca="true">IF(U49="","",IF(W49="",IF(TODAY()&gt;V49,"Overdue","Open"),IF(W49&lt;=V49,"On time","Late")))</f>
        <v/>
      </c>
      <c r="Z49" s="6"/>
      <c r="AA49" s="6"/>
    </row>
    <row r="50" customFormat="false" ht="15" hidden="false" customHeight="false" outlineLevel="0" collapsed="false">
      <c r="A50" s="6"/>
      <c r="B50" s="7"/>
      <c r="C50" s="6"/>
      <c r="D50" s="6"/>
      <c r="E50" s="6"/>
      <c r="F50" s="6"/>
      <c r="G50" s="6"/>
      <c r="H50" s="6"/>
      <c r="I50" s="6"/>
      <c r="J50" s="8" t="str">
        <f aca="false">IF(B50="","",B50+30)</f>
        <v/>
      </c>
      <c r="K50" s="7"/>
      <c r="L50" s="6"/>
      <c r="M50" s="6"/>
      <c r="N50" s="7"/>
      <c r="O50" s="7"/>
      <c r="P50" s="7"/>
      <c r="Q50" s="6"/>
      <c r="R50" s="6"/>
      <c r="S50" s="9" t="str">
        <f aca="false">IF(OR(B50="",P50=""),"",P50-B50)</f>
        <v/>
      </c>
      <c r="T50" s="8" t="str">
        <f aca="true">IF(B50="","",IF(P50="",IF(TODAY()&gt;IF(O50&lt;&gt;"",O50,J50),"Overdue","Open"),IF(P50&lt;=IF(O50&lt;&gt;"",O50,J50),"On time","Late")))</f>
        <v/>
      </c>
      <c r="U50" s="7"/>
      <c r="V50" s="8" t="str">
        <f aca="false">IF(U50="","",U50+30)</f>
        <v/>
      </c>
      <c r="W50" s="7"/>
      <c r="X50" s="6"/>
      <c r="Y50" s="8" t="str">
        <f aca="true">IF(U50="","",IF(W50="",IF(TODAY()&gt;V50,"Overdue","Open"),IF(W50&lt;=V50,"On time","Late")))</f>
        <v/>
      </c>
      <c r="Z50" s="6"/>
      <c r="AA50" s="6"/>
    </row>
    <row r="51" customFormat="false" ht="15" hidden="false" customHeight="false" outlineLevel="0" collapsed="false">
      <c r="A51" s="6"/>
      <c r="B51" s="7"/>
      <c r="C51" s="6"/>
      <c r="D51" s="6"/>
      <c r="E51" s="6"/>
      <c r="F51" s="6"/>
      <c r="G51" s="6"/>
      <c r="H51" s="6"/>
      <c r="I51" s="6"/>
      <c r="J51" s="8" t="str">
        <f aca="false">IF(B51="","",B51+30)</f>
        <v/>
      </c>
      <c r="K51" s="7"/>
      <c r="L51" s="6"/>
      <c r="M51" s="6"/>
      <c r="N51" s="7"/>
      <c r="O51" s="7"/>
      <c r="P51" s="7"/>
      <c r="Q51" s="6"/>
      <c r="R51" s="6"/>
      <c r="S51" s="9" t="str">
        <f aca="false">IF(OR(B51="",P51=""),"",P51-B51)</f>
        <v/>
      </c>
      <c r="T51" s="8" t="str">
        <f aca="true">IF(B51="","",IF(P51="",IF(TODAY()&gt;IF(O51&lt;&gt;"",O51,J51),"Overdue","Open"),IF(P51&lt;=IF(O51&lt;&gt;"",O51,J51),"On time","Late")))</f>
        <v/>
      </c>
      <c r="U51" s="7"/>
      <c r="V51" s="8" t="str">
        <f aca="false">IF(U51="","",U51+30)</f>
        <v/>
      </c>
      <c r="W51" s="7"/>
      <c r="X51" s="6"/>
      <c r="Y51" s="8" t="str">
        <f aca="true">IF(U51="","",IF(W51="",IF(TODAY()&gt;V51,"Overdue","Open"),IF(W51&lt;=V51,"On time","Late")))</f>
        <v/>
      </c>
      <c r="Z51" s="6"/>
      <c r="AA51" s="6"/>
    </row>
    <row r="52" customFormat="false" ht="15" hidden="false" customHeight="false" outlineLevel="0" collapsed="false">
      <c r="A52" s="6"/>
      <c r="B52" s="7"/>
      <c r="C52" s="6"/>
      <c r="D52" s="6"/>
      <c r="E52" s="6"/>
      <c r="F52" s="6"/>
      <c r="G52" s="6"/>
      <c r="H52" s="6"/>
      <c r="I52" s="6"/>
      <c r="J52" s="8" t="str">
        <f aca="false">IF(B52="","",B52+30)</f>
        <v/>
      </c>
      <c r="K52" s="7"/>
      <c r="L52" s="6"/>
      <c r="M52" s="6"/>
      <c r="N52" s="7"/>
      <c r="O52" s="7"/>
      <c r="P52" s="7"/>
      <c r="Q52" s="6"/>
      <c r="R52" s="6"/>
      <c r="S52" s="9" t="str">
        <f aca="false">IF(OR(B52="",P52=""),"",P52-B52)</f>
        <v/>
      </c>
      <c r="T52" s="8" t="str">
        <f aca="true">IF(B52="","",IF(P52="",IF(TODAY()&gt;IF(O52&lt;&gt;"",O52,J52),"Overdue","Open"),IF(P52&lt;=IF(O52&lt;&gt;"",O52,J52),"On time","Late")))</f>
        <v/>
      </c>
      <c r="U52" s="7"/>
      <c r="V52" s="8" t="str">
        <f aca="false">IF(U52="","",U52+30)</f>
        <v/>
      </c>
      <c r="W52" s="7"/>
      <c r="X52" s="6"/>
      <c r="Y52" s="8" t="str">
        <f aca="true">IF(U52="","",IF(W52="",IF(TODAY()&gt;V52,"Overdue","Open"),IF(W52&lt;=V52,"On time","Late")))</f>
        <v/>
      </c>
      <c r="Z52" s="6"/>
      <c r="AA52" s="6"/>
    </row>
    <row r="53" customFormat="false" ht="15" hidden="false" customHeight="false" outlineLevel="0" collapsed="false">
      <c r="A53" s="6"/>
      <c r="B53" s="7"/>
      <c r="C53" s="6"/>
      <c r="D53" s="6"/>
      <c r="E53" s="6"/>
      <c r="F53" s="6"/>
      <c r="G53" s="6"/>
      <c r="H53" s="6"/>
      <c r="I53" s="6"/>
      <c r="J53" s="8" t="str">
        <f aca="false">IF(B53="","",B53+30)</f>
        <v/>
      </c>
      <c r="K53" s="7"/>
      <c r="L53" s="6"/>
      <c r="M53" s="6"/>
      <c r="N53" s="7"/>
      <c r="O53" s="7"/>
      <c r="P53" s="7"/>
      <c r="Q53" s="6"/>
      <c r="R53" s="6"/>
      <c r="S53" s="9" t="str">
        <f aca="false">IF(OR(B53="",P53=""),"",P53-B53)</f>
        <v/>
      </c>
      <c r="T53" s="8" t="str">
        <f aca="true">IF(B53="","",IF(P53="",IF(TODAY()&gt;IF(O53&lt;&gt;"",O53,J53),"Overdue","Open"),IF(P53&lt;=IF(O53&lt;&gt;"",O53,J53),"On time","Late")))</f>
        <v/>
      </c>
      <c r="U53" s="7"/>
      <c r="V53" s="8" t="str">
        <f aca="false">IF(U53="","",U53+30)</f>
        <v/>
      </c>
      <c r="W53" s="7"/>
      <c r="X53" s="6"/>
      <c r="Y53" s="8" t="str">
        <f aca="true">IF(U53="","",IF(W53="",IF(TODAY()&gt;V53,"Overdue","Open"),IF(W53&lt;=V53,"On time","Late")))</f>
        <v/>
      </c>
      <c r="Z53" s="6"/>
      <c r="AA53" s="6"/>
    </row>
    <row r="54" customFormat="false" ht="15" hidden="false" customHeight="false" outlineLevel="0" collapsed="false">
      <c r="A54" s="6"/>
      <c r="B54" s="7"/>
      <c r="C54" s="6"/>
      <c r="D54" s="6"/>
      <c r="E54" s="6"/>
      <c r="F54" s="6"/>
      <c r="G54" s="6"/>
      <c r="H54" s="6"/>
      <c r="I54" s="6"/>
      <c r="J54" s="8" t="str">
        <f aca="false">IF(B54="","",B54+30)</f>
        <v/>
      </c>
      <c r="K54" s="7"/>
      <c r="L54" s="6"/>
      <c r="M54" s="6"/>
      <c r="N54" s="7"/>
      <c r="O54" s="7"/>
      <c r="P54" s="7"/>
      <c r="Q54" s="6"/>
      <c r="R54" s="6"/>
      <c r="S54" s="9" t="str">
        <f aca="false">IF(OR(B54="",P54=""),"",P54-B54)</f>
        <v/>
      </c>
      <c r="T54" s="8" t="str">
        <f aca="true">IF(B54="","",IF(P54="",IF(TODAY()&gt;IF(O54&lt;&gt;"",O54,J54),"Overdue","Open"),IF(P54&lt;=IF(O54&lt;&gt;"",O54,J54),"On time","Late")))</f>
        <v/>
      </c>
      <c r="U54" s="7"/>
      <c r="V54" s="8" t="str">
        <f aca="false">IF(U54="","",U54+30)</f>
        <v/>
      </c>
      <c r="W54" s="7"/>
      <c r="X54" s="6"/>
      <c r="Y54" s="8" t="str">
        <f aca="true">IF(U54="","",IF(W54="",IF(TODAY()&gt;V54,"Overdue","Open"),IF(W54&lt;=V54,"On time","Late")))</f>
        <v/>
      </c>
      <c r="Z54" s="6"/>
      <c r="AA54" s="6"/>
    </row>
    <row r="55" customFormat="false" ht="15" hidden="false" customHeight="false" outlineLevel="0" collapsed="false">
      <c r="A55" s="6"/>
      <c r="B55" s="7"/>
      <c r="C55" s="6"/>
      <c r="D55" s="6"/>
      <c r="E55" s="6"/>
      <c r="F55" s="6"/>
      <c r="G55" s="6"/>
      <c r="H55" s="6"/>
      <c r="I55" s="6"/>
      <c r="J55" s="8" t="str">
        <f aca="false">IF(B55="","",B55+30)</f>
        <v/>
      </c>
      <c r="K55" s="7"/>
      <c r="L55" s="6"/>
      <c r="M55" s="6"/>
      <c r="N55" s="7"/>
      <c r="O55" s="7"/>
      <c r="P55" s="7"/>
      <c r="Q55" s="6"/>
      <c r="R55" s="6"/>
      <c r="S55" s="9" t="str">
        <f aca="false">IF(OR(B55="",P55=""),"",P55-B55)</f>
        <v/>
      </c>
      <c r="T55" s="8" t="str">
        <f aca="true">IF(B55="","",IF(P55="",IF(TODAY()&gt;IF(O55&lt;&gt;"",O55,J55),"Overdue","Open"),IF(P55&lt;=IF(O55&lt;&gt;"",O55,J55),"On time","Late")))</f>
        <v/>
      </c>
      <c r="U55" s="7"/>
      <c r="V55" s="8" t="str">
        <f aca="false">IF(U55="","",U55+30)</f>
        <v/>
      </c>
      <c r="W55" s="7"/>
      <c r="X55" s="6"/>
      <c r="Y55" s="8" t="str">
        <f aca="true">IF(U55="","",IF(W55="",IF(TODAY()&gt;V55,"Overdue","Open"),IF(W55&lt;=V55,"On time","Late")))</f>
        <v/>
      </c>
      <c r="Z55" s="6"/>
      <c r="AA55" s="6"/>
    </row>
    <row r="56" customFormat="false" ht="15" hidden="false" customHeight="false" outlineLevel="0" collapsed="false">
      <c r="A56" s="6"/>
      <c r="B56" s="7"/>
      <c r="C56" s="6"/>
      <c r="D56" s="6"/>
      <c r="E56" s="6"/>
      <c r="F56" s="6"/>
      <c r="G56" s="6"/>
      <c r="H56" s="6"/>
      <c r="I56" s="6"/>
      <c r="J56" s="8" t="str">
        <f aca="false">IF(B56="","",B56+30)</f>
        <v/>
      </c>
      <c r="K56" s="7"/>
      <c r="L56" s="6"/>
      <c r="M56" s="6"/>
      <c r="N56" s="7"/>
      <c r="O56" s="7"/>
      <c r="P56" s="7"/>
      <c r="Q56" s="6"/>
      <c r="R56" s="6"/>
      <c r="S56" s="9" t="str">
        <f aca="false">IF(OR(B56="",P56=""),"",P56-B56)</f>
        <v/>
      </c>
      <c r="T56" s="8" t="str">
        <f aca="true">IF(B56="","",IF(P56="",IF(TODAY()&gt;IF(O56&lt;&gt;"",O56,J56),"Overdue","Open"),IF(P56&lt;=IF(O56&lt;&gt;"",O56,J56),"On time","Late")))</f>
        <v/>
      </c>
      <c r="U56" s="7"/>
      <c r="V56" s="8" t="str">
        <f aca="false">IF(U56="","",U56+30)</f>
        <v/>
      </c>
      <c r="W56" s="7"/>
      <c r="X56" s="6"/>
      <c r="Y56" s="8" t="str">
        <f aca="true">IF(U56="","",IF(W56="",IF(TODAY()&gt;V56,"Overdue","Open"),IF(W56&lt;=V56,"On time","Late")))</f>
        <v/>
      </c>
      <c r="Z56" s="6"/>
      <c r="AA56" s="6"/>
    </row>
    <row r="57" customFormat="false" ht="15" hidden="false" customHeight="false" outlineLevel="0" collapsed="false">
      <c r="A57" s="6"/>
      <c r="B57" s="7"/>
      <c r="C57" s="6"/>
      <c r="D57" s="6"/>
      <c r="E57" s="6"/>
      <c r="F57" s="6"/>
      <c r="G57" s="6"/>
      <c r="H57" s="6"/>
      <c r="I57" s="6"/>
      <c r="J57" s="8" t="str">
        <f aca="false">IF(B57="","",B57+30)</f>
        <v/>
      </c>
      <c r="K57" s="7"/>
      <c r="L57" s="6"/>
      <c r="M57" s="6"/>
      <c r="N57" s="7"/>
      <c r="O57" s="7"/>
      <c r="P57" s="7"/>
      <c r="Q57" s="6"/>
      <c r="R57" s="6"/>
      <c r="S57" s="9" t="str">
        <f aca="false">IF(OR(B57="",P57=""),"",P57-B57)</f>
        <v/>
      </c>
      <c r="T57" s="8" t="str">
        <f aca="true">IF(B57="","",IF(P57="",IF(TODAY()&gt;IF(O57&lt;&gt;"",O57,J57),"Overdue","Open"),IF(P57&lt;=IF(O57&lt;&gt;"",O57,J57),"On time","Late")))</f>
        <v/>
      </c>
      <c r="U57" s="7"/>
      <c r="V57" s="8" t="str">
        <f aca="false">IF(U57="","",U57+30)</f>
        <v/>
      </c>
      <c r="W57" s="7"/>
      <c r="X57" s="6"/>
      <c r="Y57" s="8" t="str">
        <f aca="true">IF(U57="","",IF(W57="",IF(TODAY()&gt;V57,"Overdue","Open"),IF(W57&lt;=V57,"On time","Late")))</f>
        <v/>
      </c>
      <c r="Z57" s="6"/>
      <c r="AA57" s="6"/>
    </row>
    <row r="58" customFormat="false" ht="15" hidden="false" customHeight="false" outlineLevel="0" collapsed="false">
      <c r="A58" s="6"/>
      <c r="B58" s="7"/>
      <c r="C58" s="6"/>
      <c r="D58" s="6"/>
      <c r="E58" s="6"/>
      <c r="F58" s="6"/>
      <c r="G58" s="6"/>
      <c r="H58" s="6"/>
      <c r="I58" s="6"/>
      <c r="J58" s="8" t="str">
        <f aca="false">IF(B58="","",B58+30)</f>
        <v/>
      </c>
      <c r="K58" s="7"/>
      <c r="L58" s="6"/>
      <c r="M58" s="6"/>
      <c r="N58" s="7"/>
      <c r="O58" s="7"/>
      <c r="P58" s="7"/>
      <c r="Q58" s="6"/>
      <c r="R58" s="6"/>
      <c r="S58" s="9" t="str">
        <f aca="false">IF(OR(B58="",P58=""),"",P58-B58)</f>
        <v/>
      </c>
      <c r="T58" s="8" t="str">
        <f aca="true">IF(B58="","",IF(P58="",IF(TODAY()&gt;IF(O58&lt;&gt;"",O58,J58),"Overdue","Open"),IF(P58&lt;=IF(O58&lt;&gt;"",O58,J58),"On time","Late")))</f>
        <v/>
      </c>
      <c r="U58" s="7"/>
      <c r="V58" s="8" t="str">
        <f aca="false">IF(U58="","",U58+30)</f>
        <v/>
      </c>
      <c r="W58" s="7"/>
      <c r="X58" s="6"/>
      <c r="Y58" s="8" t="str">
        <f aca="true">IF(U58="","",IF(W58="",IF(TODAY()&gt;V58,"Overdue","Open"),IF(W58&lt;=V58,"On time","Late")))</f>
        <v/>
      </c>
      <c r="Z58" s="6"/>
      <c r="AA58" s="6"/>
    </row>
    <row r="59" customFormat="false" ht="15" hidden="false" customHeight="false" outlineLevel="0" collapsed="false">
      <c r="A59" s="6"/>
      <c r="B59" s="7"/>
      <c r="C59" s="6"/>
      <c r="D59" s="6"/>
      <c r="E59" s="6"/>
      <c r="F59" s="6"/>
      <c r="G59" s="6"/>
      <c r="H59" s="6"/>
      <c r="I59" s="6"/>
      <c r="J59" s="8" t="str">
        <f aca="false">IF(B59="","",B59+30)</f>
        <v/>
      </c>
      <c r="K59" s="7"/>
      <c r="L59" s="6"/>
      <c r="M59" s="6"/>
      <c r="N59" s="7"/>
      <c r="O59" s="7"/>
      <c r="P59" s="7"/>
      <c r="Q59" s="6"/>
      <c r="R59" s="6"/>
      <c r="S59" s="9" t="str">
        <f aca="false">IF(OR(B59="",P59=""),"",P59-B59)</f>
        <v/>
      </c>
      <c r="T59" s="8" t="str">
        <f aca="true">IF(B59="","",IF(P59="",IF(TODAY()&gt;IF(O59&lt;&gt;"",O59,J59),"Overdue","Open"),IF(P59&lt;=IF(O59&lt;&gt;"",O59,J59),"On time","Late")))</f>
        <v/>
      </c>
      <c r="U59" s="7"/>
      <c r="V59" s="8" t="str">
        <f aca="false">IF(U59="","",U59+30)</f>
        <v/>
      </c>
      <c r="W59" s="7"/>
      <c r="X59" s="6"/>
      <c r="Y59" s="8" t="str">
        <f aca="true">IF(U59="","",IF(W59="",IF(TODAY()&gt;V59,"Overdue","Open"),IF(W59&lt;=V59,"On time","Late")))</f>
        <v/>
      </c>
      <c r="Z59" s="6"/>
      <c r="AA59" s="6"/>
    </row>
    <row r="60" customFormat="false" ht="15" hidden="false" customHeight="false" outlineLevel="0" collapsed="false">
      <c r="A60" s="6"/>
      <c r="B60" s="7"/>
      <c r="C60" s="6"/>
      <c r="D60" s="6"/>
      <c r="E60" s="6"/>
      <c r="F60" s="6"/>
      <c r="G60" s="6"/>
      <c r="H60" s="6"/>
      <c r="I60" s="6"/>
      <c r="J60" s="8" t="str">
        <f aca="false">IF(B60="","",B60+30)</f>
        <v/>
      </c>
      <c r="K60" s="7"/>
      <c r="L60" s="6"/>
      <c r="M60" s="6"/>
      <c r="N60" s="7"/>
      <c r="O60" s="7"/>
      <c r="P60" s="7"/>
      <c r="Q60" s="6"/>
      <c r="R60" s="6"/>
      <c r="S60" s="9" t="str">
        <f aca="false">IF(OR(B60="",P60=""),"",P60-B60)</f>
        <v/>
      </c>
      <c r="T60" s="8" t="str">
        <f aca="true">IF(B60="","",IF(P60="",IF(TODAY()&gt;IF(O60&lt;&gt;"",O60,J60),"Overdue","Open"),IF(P60&lt;=IF(O60&lt;&gt;"",O60,J60),"On time","Late")))</f>
        <v/>
      </c>
      <c r="U60" s="7"/>
      <c r="V60" s="8" t="str">
        <f aca="false">IF(U60="","",U60+30)</f>
        <v/>
      </c>
      <c r="W60" s="7"/>
      <c r="X60" s="6"/>
      <c r="Y60" s="8" t="str">
        <f aca="true">IF(U60="","",IF(W60="",IF(TODAY()&gt;V60,"Overdue","Open"),IF(W60&lt;=V60,"On time","Late")))</f>
        <v/>
      </c>
      <c r="Z60" s="6"/>
      <c r="AA60" s="6"/>
    </row>
    <row r="61" customFormat="false" ht="15" hidden="false" customHeight="false" outlineLevel="0" collapsed="false">
      <c r="A61" s="6"/>
      <c r="B61" s="7"/>
      <c r="C61" s="6"/>
      <c r="D61" s="6"/>
      <c r="E61" s="6"/>
      <c r="F61" s="6"/>
      <c r="G61" s="6"/>
      <c r="H61" s="6"/>
      <c r="I61" s="6"/>
      <c r="J61" s="8" t="str">
        <f aca="false">IF(B61="","",B61+30)</f>
        <v/>
      </c>
      <c r="K61" s="7"/>
      <c r="L61" s="6"/>
      <c r="M61" s="6"/>
      <c r="N61" s="7"/>
      <c r="O61" s="7"/>
      <c r="P61" s="7"/>
      <c r="Q61" s="6"/>
      <c r="R61" s="6"/>
      <c r="S61" s="9" t="str">
        <f aca="false">IF(OR(B61="",P61=""),"",P61-B61)</f>
        <v/>
      </c>
      <c r="T61" s="8" t="str">
        <f aca="true">IF(B61="","",IF(P61="",IF(TODAY()&gt;IF(O61&lt;&gt;"",O61,J61),"Overdue","Open"),IF(P61&lt;=IF(O61&lt;&gt;"",O61,J61),"On time","Late")))</f>
        <v/>
      </c>
      <c r="U61" s="7"/>
      <c r="V61" s="8" t="str">
        <f aca="false">IF(U61="","",U61+30)</f>
        <v/>
      </c>
      <c r="W61" s="7"/>
      <c r="X61" s="6"/>
      <c r="Y61" s="8" t="str">
        <f aca="true">IF(U61="","",IF(W61="",IF(TODAY()&gt;V61,"Overdue","Open"),IF(W61&lt;=V61,"On time","Late")))</f>
        <v/>
      </c>
      <c r="Z61" s="6"/>
      <c r="AA61" s="6"/>
    </row>
    <row r="62" customFormat="false" ht="15" hidden="false" customHeight="false" outlineLevel="0" collapsed="false">
      <c r="A62" s="6"/>
      <c r="B62" s="7"/>
      <c r="C62" s="6"/>
      <c r="D62" s="6"/>
      <c r="E62" s="6"/>
      <c r="F62" s="6"/>
      <c r="G62" s="6"/>
      <c r="H62" s="6"/>
      <c r="I62" s="6"/>
      <c r="J62" s="8" t="str">
        <f aca="false">IF(B62="","",B62+30)</f>
        <v/>
      </c>
      <c r="K62" s="7"/>
      <c r="L62" s="6"/>
      <c r="M62" s="6"/>
      <c r="N62" s="7"/>
      <c r="O62" s="7"/>
      <c r="P62" s="7"/>
      <c r="Q62" s="6"/>
      <c r="R62" s="6"/>
      <c r="S62" s="9" t="str">
        <f aca="false">IF(OR(B62="",P62=""),"",P62-B62)</f>
        <v/>
      </c>
      <c r="T62" s="8" t="str">
        <f aca="true">IF(B62="","",IF(P62="",IF(TODAY()&gt;IF(O62&lt;&gt;"",O62,J62),"Overdue","Open"),IF(P62&lt;=IF(O62&lt;&gt;"",O62,J62),"On time","Late")))</f>
        <v/>
      </c>
      <c r="U62" s="7"/>
      <c r="V62" s="8" t="str">
        <f aca="false">IF(U62="","",U62+30)</f>
        <v/>
      </c>
      <c r="W62" s="7"/>
      <c r="X62" s="6"/>
      <c r="Y62" s="8" t="str">
        <f aca="true">IF(U62="","",IF(W62="",IF(TODAY()&gt;V62,"Overdue","Open"),IF(W62&lt;=V62,"On time","Late")))</f>
        <v/>
      </c>
      <c r="Z62" s="6"/>
      <c r="AA62" s="6"/>
    </row>
    <row r="63" customFormat="false" ht="15" hidden="false" customHeight="false" outlineLevel="0" collapsed="false">
      <c r="A63" s="6"/>
      <c r="B63" s="7"/>
      <c r="C63" s="6"/>
      <c r="D63" s="6"/>
      <c r="E63" s="6"/>
      <c r="F63" s="6"/>
      <c r="G63" s="6"/>
      <c r="H63" s="6"/>
      <c r="I63" s="6"/>
      <c r="J63" s="8" t="str">
        <f aca="false">IF(B63="","",B63+30)</f>
        <v/>
      </c>
      <c r="K63" s="7"/>
      <c r="L63" s="6"/>
      <c r="M63" s="6"/>
      <c r="N63" s="7"/>
      <c r="O63" s="7"/>
      <c r="P63" s="7"/>
      <c r="Q63" s="6"/>
      <c r="R63" s="6"/>
      <c r="S63" s="9" t="str">
        <f aca="false">IF(OR(B63="",P63=""),"",P63-B63)</f>
        <v/>
      </c>
      <c r="T63" s="8" t="str">
        <f aca="true">IF(B63="","",IF(P63="",IF(TODAY()&gt;IF(O63&lt;&gt;"",O63,J63),"Overdue","Open"),IF(P63&lt;=IF(O63&lt;&gt;"",O63,J63),"On time","Late")))</f>
        <v/>
      </c>
      <c r="U63" s="7"/>
      <c r="V63" s="8" t="str">
        <f aca="false">IF(U63="","",U63+30)</f>
        <v/>
      </c>
      <c r="W63" s="7"/>
      <c r="X63" s="6"/>
      <c r="Y63" s="8" t="str">
        <f aca="true">IF(U63="","",IF(W63="",IF(TODAY()&gt;V63,"Overdue","Open"),IF(W63&lt;=V63,"On time","Late")))</f>
        <v/>
      </c>
      <c r="Z63" s="6"/>
      <c r="AA63" s="6"/>
    </row>
    <row r="64" customFormat="false" ht="15" hidden="false" customHeight="false" outlineLevel="0" collapsed="false">
      <c r="A64" s="6"/>
      <c r="B64" s="7"/>
      <c r="C64" s="6"/>
      <c r="D64" s="6"/>
      <c r="E64" s="6"/>
      <c r="F64" s="6"/>
      <c r="G64" s="6"/>
      <c r="H64" s="6"/>
      <c r="I64" s="6"/>
      <c r="J64" s="8" t="str">
        <f aca="false">IF(B64="","",B64+30)</f>
        <v/>
      </c>
      <c r="K64" s="7"/>
      <c r="L64" s="6"/>
      <c r="M64" s="6"/>
      <c r="N64" s="7"/>
      <c r="O64" s="7"/>
      <c r="P64" s="7"/>
      <c r="Q64" s="6"/>
      <c r="R64" s="6"/>
      <c r="S64" s="9" t="str">
        <f aca="false">IF(OR(B64="",P64=""),"",P64-B64)</f>
        <v/>
      </c>
      <c r="T64" s="8" t="str">
        <f aca="true">IF(B64="","",IF(P64="",IF(TODAY()&gt;IF(O64&lt;&gt;"",O64,J64),"Overdue","Open"),IF(P64&lt;=IF(O64&lt;&gt;"",O64,J64),"On time","Late")))</f>
        <v/>
      </c>
      <c r="U64" s="7"/>
      <c r="V64" s="8" t="str">
        <f aca="false">IF(U64="","",U64+30)</f>
        <v/>
      </c>
      <c r="W64" s="7"/>
      <c r="X64" s="6"/>
      <c r="Y64" s="8" t="str">
        <f aca="true">IF(U64="","",IF(W64="",IF(TODAY()&gt;V64,"Overdue","Open"),IF(W64&lt;=V64,"On time","Late")))</f>
        <v/>
      </c>
      <c r="Z64" s="6"/>
      <c r="AA64" s="6"/>
    </row>
    <row r="65" customFormat="false" ht="15" hidden="false" customHeight="false" outlineLevel="0" collapsed="false">
      <c r="A65" s="6"/>
      <c r="B65" s="7"/>
      <c r="C65" s="6"/>
      <c r="D65" s="6"/>
      <c r="E65" s="6"/>
      <c r="F65" s="6"/>
      <c r="G65" s="6"/>
      <c r="H65" s="6"/>
      <c r="I65" s="6"/>
      <c r="J65" s="8" t="str">
        <f aca="false">IF(B65="","",B65+30)</f>
        <v/>
      </c>
      <c r="K65" s="7"/>
      <c r="L65" s="6"/>
      <c r="M65" s="6"/>
      <c r="N65" s="7"/>
      <c r="O65" s="7"/>
      <c r="P65" s="7"/>
      <c r="Q65" s="6"/>
      <c r="R65" s="6"/>
      <c r="S65" s="9" t="str">
        <f aca="false">IF(OR(B65="",P65=""),"",P65-B65)</f>
        <v/>
      </c>
      <c r="T65" s="8" t="str">
        <f aca="true">IF(B65="","",IF(P65="",IF(TODAY()&gt;IF(O65&lt;&gt;"",O65,J65),"Overdue","Open"),IF(P65&lt;=IF(O65&lt;&gt;"",O65,J65),"On time","Late")))</f>
        <v/>
      </c>
      <c r="U65" s="7"/>
      <c r="V65" s="8" t="str">
        <f aca="false">IF(U65="","",U65+30)</f>
        <v/>
      </c>
      <c r="W65" s="7"/>
      <c r="X65" s="6"/>
      <c r="Y65" s="8" t="str">
        <f aca="true">IF(U65="","",IF(W65="",IF(TODAY()&gt;V65,"Overdue","Open"),IF(W65&lt;=V65,"On time","Late")))</f>
        <v/>
      </c>
      <c r="Z65" s="6"/>
      <c r="AA65" s="6"/>
    </row>
    <row r="66" customFormat="false" ht="15" hidden="false" customHeight="false" outlineLevel="0" collapsed="false">
      <c r="A66" s="6"/>
      <c r="B66" s="7"/>
      <c r="C66" s="6"/>
      <c r="D66" s="6"/>
      <c r="E66" s="6"/>
      <c r="F66" s="6"/>
      <c r="G66" s="6"/>
      <c r="H66" s="6"/>
      <c r="I66" s="6"/>
      <c r="J66" s="8" t="str">
        <f aca="false">IF(B66="","",B66+30)</f>
        <v/>
      </c>
      <c r="K66" s="7"/>
      <c r="L66" s="6"/>
      <c r="M66" s="6"/>
      <c r="N66" s="7"/>
      <c r="O66" s="7"/>
      <c r="P66" s="7"/>
      <c r="Q66" s="6"/>
      <c r="R66" s="6"/>
      <c r="S66" s="9" t="str">
        <f aca="false">IF(OR(B66="",P66=""),"",P66-B66)</f>
        <v/>
      </c>
      <c r="T66" s="8" t="str">
        <f aca="true">IF(B66="","",IF(P66="",IF(TODAY()&gt;IF(O66&lt;&gt;"",O66,J66),"Overdue","Open"),IF(P66&lt;=IF(O66&lt;&gt;"",O66,J66),"On time","Late")))</f>
        <v/>
      </c>
      <c r="U66" s="7"/>
      <c r="V66" s="8" t="str">
        <f aca="false">IF(U66="","",U66+30)</f>
        <v/>
      </c>
      <c r="W66" s="7"/>
      <c r="X66" s="6"/>
      <c r="Y66" s="8" t="str">
        <f aca="true">IF(U66="","",IF(W66="",IF(TODAY()&gt;V66,"Overdue","Open"),IF(W66&lt;=V66,"On time","Late")))</f>
        <v/>
      </c>
      <c r="Z66" s="6"/>
      <c r="AA66" s="6"/>
    </row>
    <row r="67" customFormat="false" ht="15" hidden="false" customHeight="false" outlineLevel="0" collapsed="false">
      <c r="A67" s="6"/>
      <c r="B67" s="7"/>
      <c r="C67" s="6"/>
      <c r="D67" s="6"/>
      <c r="E67" s="6"/>
      <c r="F67" s="6"/>
      <c r="G67" s="6"/>
      <c r="H67" s="6"/>
      <c r="I67" s="6"/>
      <c r="J67" s="8" t="str">
        <f aca="false">IF(B67="","",B67+30)</f>
        <v/>
      </c>
      <c r="K67" s="7"/>
      <c r="L67" s="6"/>
      <c r="M67" s="6"/>
      <c r="N67" s="7"/>
      <c r="O67" s="7"/>
      <c r="P67" s="7"/>
      <c r="Q67" s="6"/>
      <c r="R67" s="6"/>
      <c r="S67" s="9" t="str">
        <f aca="false">IF(OR(B67="",P67=""),"",P67-B67)</f>
        <v/>
      </c>
      <c r="T67" s="8" t="str">
        <f aca="true">IF(B67="","",IF(P67="",IF(TODAY()&gt;IF(O67&lt;&gt;"",O67,J67),"Overdue","Open"),IF(P67&lt;=IF(O67&lt;&gt;"",O67,J67),"On time","Late")))</f>
        <v/>
      </c>
      <c r="U67" s="7"/>
      <c r="V67" s="8" t="str">
        <f aca="false">IF(U67="","",U67+30)</f>
        <v/>
      </c>
      <c r="W67" s="7"/>
      <c r="X67" s="6"/>
      <c r="Y67" s="8" t="str">
        <f aca="true">IF(U67="","",IF(W67="",IF(TODAY()&gt;V67,"Overdue","Open"),IF(W67&lt;=V67,"On time","Late")))</f>
        <v/>
      </c>
      <c r="Z67" s="6"/>
      <c r="AA67" s="6"/>
    </row>
    <row r="68" customFormat="false" ht="15" hidden="false" customHeight="false" outlineLevel="0" collapsed="false">
      <c r="A68" s="6"/>
      <c r="B68" s="7"/>
      <c r="C68" s="6"/>
      <c r="D68" s="6"/>
      <c r="E68" s="6"/>
      <c r="F68" s="6"/>
      <c r="G68" s="6"/>
      <c r="H68" s="6"/>
      <c r="I68" s="6"/>
      <c r="J68" s="8" t="str">
        <f aca="false">IF(B68="","",B68+30)</f>
        <v/>
      </c>
      <c r="K68" s="7"/>
      <c r="L68" s="6"/>
      <c r="M68" s="6"/>
      <c r="N68" s="7"/>
      <c r="O68" s="7"/>
      <c r="P68" s="7"/>
      <c r="Q68" s="6"/>
      <c r="R68" s="6"/>
      <c r="S68" s="9" t="str">
        <f aca="false">IF(OR(B68="",P68=""),"",P68-B68)</f>
        <v/>
      </c>
      <c r="T68" s="8" t="str">
        <f aca="true">IF(B68="","",IF(P68="",IF(TODAY()&gt;IF(O68&lt;&gt;"",O68,J68),"Overdue","Open"),IF(P68&lt;=IF(O68&lt;&gt;"",O68,J68),"On time","Late")))</f>
        <v/>
      </c>
      <c r="U68" s="7"/>
      <c r="V68" s="8" t="str">
        <f aca="false">IF(U68="","",U68+30)</f>
        <v/>
      </c>
      <c r="W68" s="7"/>
      <c r="X68" s="6"/>
      <c r="Y68" s="8" t="str">
        <f aca="true">IF(U68="","",IF(W68="",IF(TODAY()&gt;V68,"Overdue","Open"),IF(W68&lt;=V68,"On time","Late")))</f>
        <v/>
      </c>
      <c r="Z68" s="6"/>
      <c r="AA68" s="6"/>
    </row>
    <row r="69" customFormat="false" ht="15" hidden="false" customHeight="false" outlineLevel="0" collapsed="false">
      <c r="A69" s="6"/>
      <c r="B69" s="7"/>
      <c r="C69" s="6"/>
      <c r="D69" s="6"/>
      <c r="E69" s="6"/>
      <c r="F69" s="6"/>
      <c r="G69" s="6"/>
      <c r="H69" s="6"/>
      <c r="I69" s="6"/>
      <c r="J69" s="8" t="str">
        <f aca="false">IF(B69="","",B69+30)</f>
        <v/>
      </c>
      <c r="K69" s="7"/>
      <c r="L69" s="6"/>
      <c r="M69" s="6"/>
      <c r="N69" s="7"/>
      <c r="O69" s="7"/>
      <c r="P69" s="7"/>
      <c r="Q69" s="6"/>
      <c r="R69" s="6"/>
      <c r="S69" s="9" t="str">
        <f aca="false">IF(OR(B69="",P69=""),"",P69-B69)</f>
        <v/>
      </c>
      <c r="T69" s="8" t="str">
        <f aca="true">IF(B69="","",IF(P69="",IF(TODAY()&gt;IF(O69&lt;&gt;"",O69,J69),"Overdue","Open"),IF(P69&lt;=IF(O69&lt;&gt;"",O69,J69),"On time","Late")))</f>
        <v/>
      </c>
      <c r="U69" s="7"/>
      <c r="V69" s="8" t="str">
        <f aca="false">IF(U69="","",U69+30)</f>
        <v/>
      </c>
      <c r="W69" s="7"/>
      <c r="X69" s="6"/>
      <c r="Y69" s="8" t="str">
        <f aca="true">IF(U69="","",IF(W69="",IF(TODAY()&gt;V69,"Overdue","Open"),IF(W69&lt;=V69,"On time","Late")))</f>
        <v/>
      </c>
      <c r="Z69" s="6"/>
      <c r="AA69" s="6"/>
    </row>
    <row r="70" customFormat="false" ht="15" hidden="false" customHeight="false" outlineLevel="0" collapsed="false">
      <c r="A70" s="6"/>
      <c r="B70" s="7"/>
      <c r="C70" s="6"/>
      <c r="D70" s="6"/>
      <c r="E70" s="6"/>
      <c r="F70" s="6"/>
      <c r="G70" s="6"/>
      <c r="H70" s="6"/>
      <c r="I70" s="6"/>
      <c r="J70" s="8" t="str">
        <f aca="false">IF(B70="","",B70+30)</f>
        <v/>
      </c>
      <c r="K70" s="7"/>
      <c r="L70" s="6"/>
      <c r="M70" s="6"/>
      <c r="N70" s="7"/>
      <c r="O70" s="7"/>
      <c r="P70" s="7"/>
      <c r="Q70" s="6"/>
      <c r="R70" s="6"/>
      <c r="S70" s="9" t="str">
        <f aca="false">IF(OR(B70="",P70=""),"",P70-B70)</f>
        <v/>
      </c>
      <c r="T70" s="8" t="str">
        <f aca="true">IF(B70="","",IF(P70="",IF(TODAY()&gt;IF(O70&lt;&gt;"",O70,J70),"Overdue","Open"),IF(P70&lt;=IF(O70&lt;&gt;"",O70,J70),"On time","Late")))</f>
        <v/>
      </c>
      <c r="U70" s="7"/>
      <c r="V70" s="8" t="str">
        <f aca="false">IF(U70="","",U70+30)</f>
        <v/>
      </c>
      <c r="W70" s="7"/>
      <c r="X70" s="6"/>
      <c r="Y70" s="8" t="str">
        <f aca="true">IF(U70="","",IF(W70="",IF(TODAY()&gt;V70,"Overdue","Open"),IF(W70&lt;=V70,"On time","Late")))</f>
        <v/>
      </c>
      <c r="Z70" s="6"/>
      <c r="AA70" s="6"/>
    </row>
    <row r="71" customFormat="false" ht="15" hidden="false" customHeight="false" outlineLevel="0" collapsed="false">
      <c r="A71" s="6"/>
      <c r="B71" s="7"/>
      <c r="C71" s="6"/>
      <c r="D71" s="6"/>
      <c r="E71" s="6"/>
      <c r="F71" s="6"/>
      <c r="G71" s="6"/>
      <c r="H71" s="6"/>
      <c r="I71" s="6"/>
      <c r="J71" s="8" t="str">
        <f aca="false">IF(B71="","",B71+30)</f>
        <v/>
      </c>
      <c r="K71" s="7"/>
      <c r="L71" s="6"/>
      <c r="M71" s="6"/>
      <c r="N71" s="7"/>
      <c r="O71" s="7"/>
      <c r="P71" s="7"/>
      <c r="Q71" s="6"/>
      <c r="R71" s="6"/>
      <c r="S71" s="9" t="str">
        <f aca="false">IF(OR(B71="",P71=""),"",P71-B71)</f>
        <v/>
      </c>
      <c r="T71" s="8" t="str">
        <f aca="true">IF(B71="","",IF(P71="",IF(TODAY()&gt;IF(O71&lt;&gt;"",O71,J71),"Overdue","Open"),IF(P71&lt;=IF(O71&lt;&gt;"",O71,J71),"On time","Late")))</f>
        <v/>
      </c>
      <c r="U71" s="7"/>
      <c r="V71" s="8" t="str">
        <f aca="false">IF(U71="","",U71+30)</f>
        <v/>
      </c>
      <c r="W71" s="7"/>
      <c r="X71" s="6"/>
      <c r="Y71" s="8" t="str">
        <f aca="true">IF(U71="","",IF(W71="",IF(TODAY()&gt;V71,"Overdue","Open"),IF(W71&lt;=V71,"On time","Late")))</f>
        <v/>
      </c>
      <c r="Z71" s="6"/>
      <c r="AA71" s="6"/>
    </row>
    <row r="72" customFormat="false" ht="15" hidden="false" customHeight="false" outlineLevel="0" collapsed="false">
      <c r="A72" s="6"/>
      <c r="B72" s="7"/>
      <c r="C72" s="6"/>
      <c r="D72" s="6"/>
      <c r="E72" s="6"/>
      <c r="F72" s="6"/>
      <c r="G72" s="6"/>
      <c r="H72" s="6"/>
      <c r="I72" s="6"/>
      <c r="J72" s="8" t="str">
        <f aca="false">IF(B72="","",B72+30)</f>
        <v/>
      </c>
      <c r="K72" s="7"/>
      <c r="L72" s="6"/>
      <c r="M72" s="6"/>
      <c r="N72" s="7"/>
      <c r="O72" s="7"/>
      <c r="P72" s="7"/>
      <c r="Q72" s="6"/>
      <c r="R72" s="6"/>
      <c r="S72" s="9" t="str">
        <f aca="false">IF(OR(B72="",P72=""),"",P72-B72)</f>
        <v/>
      </c>
      <c r="T72" s="8" t="str">
        <f aca="true">IF(B72="","",IF(P72="",IF(TODAY()&gt;IF(O72&lt;&gt;"",O72,J72),"Overdue","Open"),IF(P72&lt;=IF(O72&lt;&gt;"",O72,J72),"On time","Late")))</f>
        <v/>
      </c>
      <c r="U72" s="7"/>
      <c r="V72" s="8" t="str">
        <f aca="false">IF(U72="","",U72+30)</f>
        <v/>
      </c>
      <c r="W72" s="7"/>
      <c r="X72" s="6"/>
      <c r="Y72" s="8" t="str">
        <f aca="true">IF(U72="","",IF(W72="",IF(TODAY()&gt;V72,"Overdue","Open"),IF(W72&lt;=V72,"On time","Late")))</f>
        <v/>
      </c>
      <c r="Z72" s="6"/>
      <c r="AA72" s="6"/>
    </row>
    <row r="73" customFormat="false" ht="15" hidden="false" customHeight="false" outlineLevel="0" collapsed="false">
      <c r="A73" s="6"/>
      <c r="B73" s="7"/>
      <c r="C73" s="6"/>
      <c r="D73" s="6"/>
      <c r="E73" s="6"/>
      <c r="F73" s="6"/>
      <c r="G73" s="6"/>
      <c r="H73" s="6"/>
      <c r="I73" s="6"/>
      <c r="J73" s="8" t="str">
        <f aca="false">IF(B73="","",B73+30)</f>
        <v/>
      </c>
      <c r="K73" s="7"/>
      <c r="L73" s="6"/>
      <c r="M73" s="6"/>
      <c r="N73" s="7"/>
      <c r="O73" s="7"/>
      <c r="P73" s="7"/>
      <c r="Q73" s="6"/>
      <c r="R73" s="6"/>
      <c r="S73" s="9" t="str">
        <f aca="false">IF(OR(B73="",P73=""),"",P73-B73)</f>
        <v/>
      </c>
      <c r="T73" s="8" t="str">
        <f aca="true">IF(B73="","",IF(P73="",IF(TODAY()&gt;IF(O73&lt;&gt;"",O73,J73),"Overdue","Open"),IF(P73&lt;=IF(O73&lt;&gt;"",O73,J73),"On time","Late")))</f>
        <v/>
      </c>
      <c r="U73" s="7"/>
      <c r="V73" s="8" t="str">
        <f aca="false">IF(U73="","",U73+30)</f>
        <v/>
      </c>
      <c r="W73" s="7"/>
      <c r="X73" s="6"/>
      <c r="Y73" s="8" t="str">
        <f aca="true">IF(U73="","",IF(W73="",IF(TODAY()&gt;V73,"Overdue","Open"),IF(W73&lt;=V73,"On time","Late")))</f>
        <v/>
      </c>
      <c r="Z73" s="6"/>
      <c r="AA73" s="6"/>
    </row>
    <row r="74" customFormat="false" ht="15" hidden="false" customHeight="false" outlineLevel="0" collapsed="false">
      <c r="A74" s="6"/>
      <c r="B74" s="7"/>
      <c r="C74" s="6"/>
      <c r="D74" s="6"/>
      <c r="E74" s="6"/>
      <c r="F74" s="6"/>
      <c r="G74" s="6"/>
      <c r="H74" s="6"/>
      <c r="I74" s="6"/>
      <c r="J74" s="8" t="str">
        <f aca="false">IF(B74="","",B74+30)</f>
        <v/>
      </c>
      <c r="K74" s="7"/>
      <c r="L74" s="6"/>
      <c r="M74" s="6"/>
      <c r="N74" s="7"/>
      <c r="O74" s="7"/>
      <c r="P74" s="7"/>
      <c r="Q74" s="6"/>
      <c r="R74" s="6"/>
      <c r="S74" s="9" t="str">
        <f aca="false">IF(OR(B74="",P74=""),"",P74-B74)</f>
        <v/>
      </c>
      <c r="T74" s="8" t="str">
        <f aca="true">IF(B74="","",IF(P74="",IF(TODAY()&gt;IF(O74&lt;&gt;"",O74,J74),"Overdue","Open"),IF(P74&lt;=IF(O74&lt;&gt;"",O74,J74),"On time","Late")))</f>
        <v/>
      </c>
      <c r="U74" s="7"/>
      <c r="V74" s="8" t="str">
        <f aca="false">IF(U74="","",U74+30)</f>
        <v/>
      </c>
      <c r="W74" s="7"/>
      <c r="X74" s="6"/>
      <c r="Y74" s="8" t="str">
        <f aca="true">IF(U74="","",IF(W74="",IF(TODAY()&gt;V74,"Overdue","Open"),IF(W74&lt;=V74,"On time","Late")))</f>
        <v/>
      </c>
      <c r="Z74" s="6"/>
      <c r="AA74" s="6"/>
    </row>
    <row r="75" customFormat="false" ht="15" hidden="false" customHeight="false" outlineLevel="0" collapsed="false">
      <c r="A75" s="6"/>
      <c r="B75" s="7"/>
      <c r="C75" s="6"/>
      <c r="D75" s="6"/>
      <c r="E75" s="6"/>
      <c r="F75" s="6"/>
      <c r="G75" s="6"/>
      <c r="H75" s="6"/>
      <c r="I75" s="6"/>
      <c r="J75" s="8" t="str">
        <f aca="false">IF(B75="","",B75+30)</f>
        <v/>
      </c>
      <c r="K75" s="7"/>
      <c r="L75" s="6"/>
      <c r="M75" s="6"/>
      <c r="N75" s="7"/>
      <c r="O75" s="7"/>
      <c r="P75" s="7"/>
      <c r="Q75" s="6"/>
      <c r="R75" s="6"/>
      <c r="S75" s="9" t="str">
        <f aca="false">IF(OR(B75="",P75=""),"",P75-B75)</f>
        <v/>
      </c>
      <c r="T75" s="8" t="str">
        <f aca="true">IF(B75="","",IF(P75="",IF(TODAY()&gt;IF(O75&lt;&gt;"",O75,J75),"Overdue","Open"),IF(P75&lt;=IF(O75&lt;&gt;"",O75,J75),"On time","Late")))</f>
        <v/>
      </c>
      <c r="U75" s="7"/>
      <c r="V75" s="8" t="str">
        <f aca="false">IF(U75="","",U75+30)</f>
        <v/>
      </c>
      <c r="W75" s="7"/>
      <c r="X75" s="6"/>
      <c r="Y75" s="8" t="str">
        <f aca="true">IF(U75="","",IF(W75="",IF(TODAY()&gt;V75,"Overdue","Open"),IF(W75&lt;=V75,"On time","Late")))</f>
        <v/>
      </c>
      <c r="Z75" s="6"/>
      <c r="AA75" s="6"/>
    </row>
    <row r="76" customFormat="false" ht="15" hidden="false" customHeight="false" outlineLevel="0" collapsed="false">
      <c r="A76" s="6"/>
      <c r="B76" s="7"/>
      <c r="C76" s="6"/>
      <c r="D76" s="6"/>
      <c r="E76" s="6"/>
      <c r="F76" s="6"/>
      <c r="G76" s="6"/>
      <c r="H76" s="6"/>
      <c r="I76" s="6"/>
      <c r="J76" s="8" t="str">
        <f aca="false">IF(B76="","",B76+30)</f>
        <v/>
      </c>
      <c r="K76" s="7"/>
      <c r="L76" s="6"/>
      <c r="M76" s="6"/>
      <c r="N76" s="7"/>
      <c r="O76" s="7"/>
      <c r="P76" s="7"/>
      <c r="Q76" s="6"/>
      <c r="R76" s="6"/>
      <c r="S76" s="9" t="str">
        <f aca="false">IF(OR(B76="",P76=""),"",P76-B76)</f>
        <v/>
      </c>
      <c r="T76" s="8" t="str">
        <f aca="true">IF(B76="","",IF(P76="",IF(TODAY()&gt;IF(O76&lt;&gt;"",O76,J76),"Overdue","Open"),IF(P76&lt;=IF(O76&lt;&gt;"",O76,J76),"On time","Late")))</f>
        <v/>
      </c>
      <c r="U76" s="7"/>
      <c r="V76" s="8" t="str">
        <f aca="false">IF(U76="","",U76+30)</f>
        <v/>
      </c>
      <c r="W76" s="7"/>
      <c r="X76" s="6"/>
      <c r="Y76" s="8" t="str">
        <f aca="true">IF(U76="","",IF(W76="",IF(TODAY()&gt;V76,"Overdue","Open"),IF(W76&lt;=V76,"On time","Late")))</f>
        <v/>
      </c>
      <c r="Z76" s="6"/>
      <c r="AA76" s="6"/>
    </row>
    <row r="77" customFormat="false" ht="15" hidden="false" customHeight="false" outlineLevel="0" collapsed="false">
      <c r="A77" s="6"/>
      <c r="B77" s="7"/>
      <c r="C77" s="6"/>
      <c r="D77" s="6"/>
      <c r="E77" s="6"/>
      <c r="F77" s="6"/>
      <c r="G77" s="6"/>
      <c r="H77" s="6"/>
      <c r="I77" s="6"/>
      <c r="J77" s="8" t="str">
        <f aca="false">IF(B77="","",B77+30)</f>
        <v/>
      </c>
      <c r="K77" s="7"/>
      <c r="L77" s="6"/>
      <c r="M77" s="6"/>
      <c r="N77" s="7"/>
      <c r="O77" s="7"/>
      <c r="P77" s="7"/>
      <c r="Q77" s="6"/>
      <c r="R77" s="6"/>
      <c r="S77" s="9" t="str">
        <f aca="false">IF(OR(B77="",P77=""),"",P77-B77)</f>
        <v/>
      </c>
      <c r="T77" s="8" t="str">
        <f aca="true">IF(B77="","",IF(P77="",IF(TODAY()&gt;IF(O77&lt;&gt;"",O77,J77),"Overdue","Open"),IF(P77&lt;=IF(O77&lt;&gt;"",O77,J77),"On time","Late")))</f>
        <v/>
      </c>
      <c r="U77" s="7"/>
      <c r="V77" s="8" t="str">
        <f aca="false">IF(U77="","",U77+30)</f>
        <v/>
      </c>
      <c r="W77" s="7"/>
      <c r="X77" s="6"/>
      <c r="Y77" s="8" t="str">
        <f aca="true">IF(U77="","",IF(W77="",IF(TODAY()&gt;V77,"Overdue","Open"),IF(W77&lt;=V77,"On time","Late")))</f>
        <v/>
      </c>
      <c r="Z77" s="6"/>
      <c r="AA77" s="6"/>
    </row>
    <row r="78" customFormat="false" ht="15" hidden="false" customHeight="false" outlineLevel="0" collapsed="false">
      <c r="A78" s="6"/>
      <c r="B78" s="7"/>
      <c r="C78" s="6"/>
      <c r="D78" s="6"/>
      <c r="E78" s="6"/>
      <c r="F78" s="6"/>
      <c r="G78" s="6"/>
      <c r="H78" s="6"/>
      <c r="I78" s="6"/>
      <c r="J78" s="8" t="str">
        <f aca="false">IF(B78="","",B78+30)</f>
        <v/>
      </c>
      <c r="K78" s="7"/>
      <c r="L78" s="6"/>
      <c r="M78" s="6"/>
      <c r="N78" s="7"/>
      <c r="O78" s="7"/>
      <c r="P78" s="7"/>
      <c r="Q78" s="6"/>
      <c r="R78" s="6"/>
      <c r="S78" s="9" t="str">
        <f aca="false">IF(OR(B78="",P78=""),"",P78-B78)</f>
        <v/>
      </c>
      <c r="T78" s="8" t="str">
        <f aca="true">IF(B78="","",IF(P78="",IF(TODAY()&gt;IF(O78&lt;&gt;"",O78,J78),"Overdue","Open"),IF(P78&lt;=IF(O78&lt;&gt;"",O78,J78),"On time","Late")))</f>
        <v/>
      </c>
      <c r="U78" s="7"/>
      <c r="V78" s="8" t="str">
        <f aca="false">IF(U78="","",U78+30)</f>
        <v/>
      </c>
      <c r="W78" s="7"/>
      <c r="X78" s="6"/>
      <c r="Y78" s="8" t="str">
        <f aca="true">IF(U78="","",IF(W78="",IF(TODAY()&gt;V78,"Overdue","Open"),IF(W78&lt;=V78,"On time","Late")))</f>
        <v/>
      </c>
      <c r="Z78" s="6"/>
      <c r="AA78" s="6"/>
    </row>
    <row r="79" customFormat="false" ht="15" hidden="false" customHeight="false" outlineLevel="0" collapsed="false">
      <c r="A79" s="6"/>
      <c r="B79" s="7"/>
      <c r="C79" s="6"/>
      <c r="D79" s="6"/>
      <c r="E79" s="6"/>
      <c r="F79" s="6"/>
      <c r="G79" s="6"/>
      <c r="H79" s="6"/>
      <c r="I79" s="6"/>
      <c r="J79" s="8" t="str">
        <f aca="false">IF(B79="","",B79+30)</f>
        <v/>
      </c>
      <c r="K79" s="7"/>
      <c r="L79" s="6"/>
      <c r="M79" s="6"/>
      <c r="N79" s="7"/>
      <c r="O79" s="7"/>
      <c r="P79" s="7"/>
      <c r="Q79" s="6"/>
      <c r="R79" s="6"/>
      <c r="S79" s="9" t="str">
        <f aca="false">IF(OR(B79="",P79=""),"",P79-B79)</f>
        <v/>
      </c>
      <c r="T79" s="8" t="str">
        <f aca="true">IF(B79="","",IF(P79="",IF(TODAY()&gt;IF(O79&lt;&gt;"",O79,J79),"Overdue","Open"),IF(P79&lt;=IF(O79&lt;&gt;"",O79,J79),"On time","Late")))</f>
        <v/>
      </c>
      <c r="U79" s="7"/>
      <c r="V79" s="8" t="str">
        <f aca="false">IF(U79="","",U79+30)</f>
        <v/>
      </c>
      <c r="W79" s="7"/>
      <c r="X79" s="6"/>
      <c r="Y79" s="8" t="str">
        <f aca="true">IF(U79="","",IF(W79="",IF(TODAY()&gt;V79,"Overdue","Open"),IF(W79&lt;=V79,"On time","Late")))</f>
        <v/>
      </c>
      <c r="Z79" s="6"/>
      <c r="AA79" s="6"/>
    </row>
    <row r="80" customFormat="false" ht="15" hidden="false" customHeight="false" outlineLevel="0" collapsed="false">
      <c r="A80" s="6"/>
      <c r="B80" s="7"/>
      <c r="C80" s="6"/>
      <c r="D80" s="6"/>
      <c r="E80" s="6"/>
      <c r="F80" s="6"/>
      <c r="G80" s="6"/>
      <c r="H80" s="6"/>
      <c r="I80" s="6"/>
      <c r="J80" s="8" t="str">
        <f aca="false">IF(B80="","",B80+30)</f>
        <v/>
      </c>
      <c r="K80" s="7"/>
      <c r="L80" s="6"/>
      <c r="M80" s="6"/>
      <c r="N80" s="7"/>
      <c r="O80" s="7"/>
      <c r="P80" s="7"/>
      <c r="Q80" s="6"/>
      <c r="R80" s="6"/>
      <c r="S80" s="9" t="str">
        <f aca="false">IF(OR(B80="",P80=""),"",P80-B80)</f>
        <v/>
      </c>
      <c r="T80" s="8" t="str">
        <f aca="true">IF(B80="","",IF(P80="",IF(TODAY()&gt;IF(O80&lt;&gt;"",O80,J80),"Overdue","Open"),IF(P80&lt;=IF(O80&lt;&gt;"",O80,J80),"On time","Late")))</f>
        <v/>
      </c>
      <c r="U80" s="7"/>
      <c r="V80" s="8" t="str">
        <f aca="false">IF(U80="","",U80+30)</f>
        <v/>
      </c>
      <c r="W80" s="7"/>
      <c r="X80" s="6"/>
      <c r="Y80" s="8" t="str">
        <f aca="true">IF(U80="","",IF(W80="",IF(TODAY()&gt;V80,"Overdue","Open"),IF(W80&lt;=V80,"On time","Late")))</f>
        <v/>
      </c>
      <c r="Z80" s="6"/>
      <c r="AA80" s="6"/>
    </row>
    <row r="81" customFormat="false" ht="15" hidden="false" customHeight="false" outlineLevel="0" collapsed="false">
      <c r="A81" s="6"/>
      <c r="B81" s="7"/>
      <c r="C81" s="6"/>
      <c r="D81" s="6"/>
      <c r="E81" s="6"/>
      <c r="F81" s="6"/>
      <c r="G81" s="6"/>
      <c r="H81" s="6"/>
      <c r="I81" s="6"/>
      <c r="J81" s="8" t="str">
        <f aca="false">IF(B81="","",B81+30)</f>
        <v/>
      </c>
      <c r="K81" s="7"/>
      <c r="L81" s="6"/>
      <c r="M81" s="6"/>
      <c r="N81" s="7"/>
      <c r="O81" s="7"/>
      <c r="P81" s="7"/>
      <c r="Q81" s="6"/>
      <c r="R81" s="6"/>
      <c r="S81" s="9" t="str">
        <f aca="false">IF(OR(B81="",P81=""),"",P81-B81)</f>
        <v/>
      </c>
      <c r="T81" s="8" t="str">
        <f aca="true">IF(B81="","",IF(P81="",IF(TODAY()&gt;IF(O81&lt;&gt;"",O81,J81),"Overdue","Open"),IF(P81&lt;=IF(O81&lt;&gt;"",O81,J81),"On time","Late")))</f>
        <v/>
      </c>
      <c r="U81" s="7"/>
      <c r="V81" s="8" t="str">
        <f aca="false">IF(U81="","",U81+30)</f>
        <v/>
      </c>
      <c r="W81" s="7"/>
      <c r="X81" s="6"/>
      <c r="Y81" s="8" t="str">
        <f aca="true">IF(U81="","",IF(W81="",IF(TODAY()&gt;V81,"Overdue","Open"),IF(W81&lt;=V81,"On time","Late")))</f>
        <v/>
      </c>
      <c r="Z81" s="6"/>
      <c r="AA81" s="6"/>
    </row>
    <row r="82" customFormat="false" ht="15" hidden="false" customHeight="false" outlineLevel="0" collapsed="false">
      <c r="A82" s="6"/>
      <c r="B82" s="7"/>
      <c r="C82" s="6"/>
      <c r="D82" s="6"/>
      <c r="E82" s="6"/>
      <c r="F82" s="6"/>
      <c r="G82" s="6"/>
      <c r="H82" s="6"/>
      <c r="I82" s="6"/>
      <c r="J82" s="8" t="str">
        <f aca="false">IF(B82="","",B82+30)</f>
        <v/>
      </c>
      <c r="K82" s="7"/>
      <c r="L82" s="6"/>
      <c r="M82" s="6"/>
      <c r="N82" s="7"/>
      <c r="O82" s="7"/>
      <c r="P82" s="7"/>
      <c r="Q82" s="6"/>
      <c r="R82" s="6"/>
      <c r="S82" s="9" t="str">
        <f aca="false">IF(OR(B82="",P82=""),"",P82-B82)</f>
        <v/>
      </c>
      <c r="T82" s="8" t="str">
        <f aca="true">IF(B82="","",IF(P82="",IF(TODAY()&gt;IF(O82&lt;&gt;"",O82,J82),"Overdue","Open"),IF(P82&lt;=IF(O82&lt;&gt;"",O82,J82),"On time","Late")))</f>
        <v/>
      </c>
      <c r="U82" s="7"/>
      <c r="V82" s="8" t="str">
        <f aca="false">IF(U82="","",U82+30)</f>
        <v/>
      </c>
      <c r="W82" s="7"/>
      <c r="X82" s="6"/>
      <c r="Y82" s="8" t="str">
        <f aca="true">IF(U82="","",IF(W82="",IF(TODAY()&gt;V82,"Overdue","Open"),IF(W82&lt;=V82,"On time","Late")))</f>
        <v/>
      </c>
      <c r="Z82" s="6"/>
      <c r="AA82" s="6"/>
    </row>
    <row r="83" customFormat="false" ht="15" hidden="false" customHeight="false" outlineLevel="0" collapsed="false">
      <c r="A83" s="6"/>
      <c r="B83" s="7"/>
      <c r="C83" s="6"/>
      <c r="D83" s="6"/>
      <c r="E83" s="6"/>
      <c r="F83" s="6"/>
      <c r="G83" s="6"/>
      <c r="H83" s="6"/>
      <c r="I83" s="6"/>
      <c r="J83" s="8" t="str">
        <f aca="false">IF(B83="","",B83+30)</f>
        <v/>
      </c>
      <c r="K83" s="7"/>
      <c r="L83" s="6"/>
      <c r="M83" s="6"/>
      <c r="N83" s="7"/>
      <c r="O83" s="7"/>
      <c r="P83" s="7"/>
      <c r="Q83" s="6"/>
      <c r="R83" s="6"/>
      <c r="S83" s="9" t="str">
        <f aca="false">IF(OR(B83="",P83=""),"",P83-B83)</f>
        <v/>
      </c>
      <c r="T83" s="8" t="str">
        <f aca="true">IF(B83="","",IF(P83="",IF(TODAY()&gt;IF(O83&lt;&gt;"",O83,J83),"Overdue","Open"),IF(P83&lt;=IF(O83&lt;&gt;"",O83,J83),"On time","Late")))</f>
        <v/>
      </c>
      <c r="U83" s="7"/>
      <c r="V83" s="8" t="str">
        <f aca="false">IF(U83="","",U83+30)</f>
        <v/>
      </c>
      <c r="W83" s="7"/>
      <c r="X83" s="6"/>
      <c r="Y83" s="8" t="str">
        <f aca="true">IF(U83="","",IF(W83="",IF(TODAY()&gt;V83,"Overdue","Open"),IF(W83&lt;=V83,"On time","Late")))</f>
        <v/>
      </c>
      <c r="Z83" s="6"/>
      <c r="AA83" s="6"/>
    </row>
    <row r="84" customFormat="false" ht="15" hidden="false" customHeight="false" outlineLevel="0" collapsed="false">
      <c r="A84" s="6"/>
      <c r="B84" s="7"/>
      <c r="C84" s="6"/>
      <c r="D84" s="6"/>
      <c r="E84" s="6"/>
      <c r="F84" s="6"/>
      <c r="G84" s="6"/>
      <c r="H84" s="6"/>
      <c r="I84" s="6"/>
      <c r="J84" s="8" t="str">
        <f aca="false">IF(B84="","",B84+30)</f>
        <v/>
      </c>
      <c r="K84" s="7"/>
      <c r="L84" s="6"/>
      <c r="M84" s="6"/>
      <c r="N84" s="7"/>
      <c r="O84" s="7"/>
      <c r="P84" s="7"/>
      <c r="Q84" s="6"/>
      <c r="R84" s="6"/>
      <c r="S84" s="9" t="str">
        <f aca="false">IF(OR(B84="",P84=""),"",P84-B84)</f>
        <v/>
      </c>
      <c r="T84" s="8" t="str">
        <f aca="true">IF(B84="","",IF(P84="",IF(TODAY()&gt;IF(O84&lt;&gt;"",O84,J84),"Overdue","Open"),IF(P84&lt;=IF(O84&lt;&gt;"",O84,J84),"On time","Late")))</f>
        <v/>
      </c>
      <c r="U84" s="7"/>
      <c r="V84" s="8" t="str">
        <f aca="false">IF(U84="","",U84+30)</f>
        <v/>
      </c>
      <c r="W84" s="7"/>
      <c r="X84" s="6"/>
      <c r="Y84" s="8" t="str">
        <f aca="true">IF(U84="","",IF(W84="",IF(TODAY()&gt;V84,"Overdue","Open"),IF(W84&lt;=V84,"On time","Late")))</f>
        <v/>
      </c>
      <c r="Z84" s="6"/>
      <c r="AA84" s="6"/>
    </row>
    <row r="85" customFormat="false" ht="15" hidden="false" customHeight="false" outlineLevel="0" collapsed="false">
      <c r="A85" s="6"/>
      <c r="B85" s="7"/>
      <c r="C85" s="6"/>
      <c r="D85" s="6"/>
      <c r="E85" s="6"/>
      <c r="F85" s="6"/>
      <c r="G85" s="6"/>
      <c r="H85" s="6"/>
      <c r="I85" s="6"/>
      <c r="J85" s="8" t="str">
        <f aca="false">IF(B85="","",B85+30)</f>
        <v/>
      </c>
      <c r="K85" s="7"/>
      <c r="L85" s="6"/>
      <c r="M85" s="6"/>
      <c r="N85" s="7"/>
      <c r="O85" s="7"/>
      <c r="P85" s="7"/>
      <c r="Q85" s="6"/>
      <c r="R85" s="6"/>
      <c r="S85" s="9" t="str">
        <f aca="false">IF(OR(B85="",P85=""),"",P85-B85)</f>
        <v/>
      </c>
      <c r="T85" s="8" t="str">
        <f aca="true">IF(B85="","",IF(P85="",IF(TODAY()&gt;IF(O85&lt;&gt;"",O85,J85),"Overdue","Open"),IF(P85&lt;=IF(O85&lt;&gt;"",O85,J85),"On time","Late")))</f>
        <v/>
      </c>
      <c r="U85" s="7"/>
      <c r="V85" s="8" t="str">
        <f aca="false">IF(U85="","",U85+30)</f>
        <v/>
      </c>
      <c r="W85" s="7"/>
      <c r="X85" s="6"/>
      <c r="Y85" s="8" t="str">
        <f aca="true">IF(U85="","",IF(W85="",IF(TODAY()&gt;V85,"Overdue","Open"),IF(W85&lt;=V85,"On time","Late")))</f>
        <v/>
      </c>
      <c r="Z85" s="6"/>
      <c r="AA85" s="6"/>
    </row>
    <row r="86" customFormat="false" ht="15" hidden="false" customHeight="false" outlineLevel="0" collapsed="false">
      <c r="A86" s="6"/>
      <c r="B86" s="7"/>
      <c r="C86" s="6"/>
      <c r="D86" s="6"/>
      <c r="E86" s="6"/>
      <c r="F86" s="6"/>
      <c r="G86" s="6"/>
      <c r="H86" s="6"/>
      <c r="I86" s="6"/>
      <c r="J86" s="8" t="str">
        <f aca="false">IF(B86="","",B86+30)</f>
        <v/>
      </c>
      <c r="K86" s="7"/>
      <c r="L86" s="6"/>
      <c r="M86" s="6"/>
      <c r="N86" s="7"/>
      <c r="O86" s="7"/>
      <c r="P86" s="7"/>
      <c r="Q86" s="6"/>
      <c r="R86" s="6"/>
      <c r="S86" s="9" t="str">
        <f aca="false">IF(OR(B86="",P86=""),"",P86-B86)</f>
        <v/>
      </c>
      <c r="T86" s="8" t="str">
        <f aca="true">IF(B86="","",IF(P86="",IF(TODAY()&gt;IF(O86&lt;&gt;"",O86,J86),"Overdue","Open"),IF(P86&lt;=IF(O86&lt;&gt;"",O86,J86),"On time","Late")))</f>
        <v/>
      </c>
      <c r="U86" s="7"/>
      <c r="V86" s="8" t="str">
        <f aca="false">IF(U86="","",U86+30)</f>
        <v/>
      </c>
      <c r="W86" s="7"/>
      <c r="X86" s="6"/>
      <c r="Y86" s="8" t="str">
        <f aca="true">IF(U86="","",IF(W86="",IF(TODAY()&gt;V86,"Overdue","Open"),IF(W86&lt;=V86,"On time","Late")))</f>
        <v/>
      </c>
      <c r="Z86" s="6"/>
      <c r="AA86" s="6"/>
    </row>
    <row r="87" customFormat="false" ht="15" hidden="false" customHeight="false" outlineLevel="0" collapsed="false">
      <c r="A87" s="6"/>
      <c r="B87" s="7"/>
      <c r="C87" s="6"/>
      <c r="D87" s="6"/>
      <c r="E87" s="6"/>
      <c r="F87" s="6"/>
      <c r="G87" s="6"/>
      <c r="H87" s="6"/>
      <c r="I87" s="6"/>
      <c r="J87" s="8" t="str">
        <f aca="false">IF(B87="","",B87+30)</f>
        <v/>
      </c>
      <c r="K87" s="7"/>
      <c r="L87" s="6"/>
      <c r="M87" s="6"/>
      <c r="N87" s="7"/>
      <c r="O87" s="7"/>
      <c r="P87" s="7"/>
      <c r="Q87" s="6"/>
      <c r="R87" s="6"/>
      <c r="S87" s="9" t="str">
        <f aca="false">IF(OR(B87="",P87=""),"",P87-B87)</f>
        <v/>
      </c>
      <c r="T87" s="8" t="str">
        <f aca="true">IF(B87="","",IF(P87="",IF(TODAY()&gt;IF(O87&lt;&gt;"",O87,J87),"Overdue","Open"),IF(P87&lt;=IF(O87&lt;&gt;"",O87,J87),"On time","Late")))</f>
        <v/>
      </c>
      <c r="U87" s="7"/>
      <c r="V87" s="8" t="str">
        <f aca="false">IF(U87="","",U87+30)</f>
        <v/>
      </c>
      <c r="W87" s="7"/>
      <c r="X87" s="6"/>
      <c r="Y87" s="8" t="str">
        <f aca="true">IF(U87="","",IF(W87="",IF(TODAY()&gt;V87,"Overdue","Open"),IF(W87&lt;=V87,"On time","Late")))</f>
        <v/>
      </c>
      <c r="Z87" s="6"/>
      <c r="AA87" s="6"/>
    </row>
    <row r="88" customFormat="false" ht="15" hidden="false" customHeight="false" outlineLevel="0" collapsed="false">
      <c r="A88" s="6"/>
      <c r="B88" s="7"/>
      <c r="C88" s="6"/>
      <c r="D88" s="6"/>
      <c r="E88" s="6"/>
      <c r="F88" s="6"/>
      <c r="G88" s="6"/>
      <c r="H88" s="6"/>
      <c r="I88" s="6"/>
      <c r="J88" s="8" t="str">
        <f aca="false">IF(B88="","",B88+30)</f>
        <v/>
      </c>
      <c r="K88" s="7"/>
      <c r="L88" s="6"/>
      <c r="M88" s="6"/>
      <c r="N88" s="7"/>
      <c r="O88" s="7"/>
      <c r="P88" s="7"/>
      <c r="Q88" s="6"/>
      <c r="R88" s="6"/>
      <c r="S88" s="9" t="str">
        <f aca="false">IF(OR(B88="",P88=""),"",P88-B88)</f>
        <v/>
      </c>
      <c r="T88" s="8" t="str">
        <f aca="true">IF(B88="","",IF(P88="",IF(TODAY()&gt;IF(O88&lt;&gt;"",O88,J88),"Overdue","Open"),IF(P88&lt;=IF(O88&lt;&gt;"",O88,J88),"On time","Late")))</f>
        <v/>
      </c>
      <c r="U88" s="7"/>
      <c r="V88" s="8" t="str">
        <f aca="false">IF(U88="","",U88+30)</f>
        <v/>
      </c>
      <c r="W88" s="7"/>
      <c r="X88" s="6"/>
      <c r="Y88" s="8" t="str">
        <f aca="true">IF(U88="","",IF(W88="",IF(TODAY()&gt;V88,"Overdue","Open"),IF(W88&lt;=V88,"On time","Late")))</f>
        <v/>
      </c>
      <c r="Z88" s="6"/>
      <c r="AA88" s="6"/>
    </row>
    <row r="89" customFormat="false" ht="15" hidden="false" customHeight="false" outlineLevel="0" collapsed="false">
      <c r="A89" s="6"/>
      <c r="B89" s="7"/>
      <c r="C89" s="6"/>
      <c r="D89" s="6"/>
      <c r="E89" s="6"/>
      <c r="F89" s="6"/>
      <c r="G89" s="6"/>
      <c r="H89" s="6"/>
      <c r="I89" s="6"/>
      <c r="J89" s="8" t="str">
        <f aca="false">IF(B89="","",B89+30)</f>
        <v/>
      </c>
      <c r="K89" s="7"/>
      <c r="L89" s="6"/>
      <c r="M89" s="6"/>
      <c r="N89" s="7"/>
      <c r="O89" s="7"/>
      <c r="P89" s="7"/>
      <c r="Q89" s="6"/>
      <c r="R89" s="6"/>
      <c r="S89" s="9" t="str">
        <f aca="false">IF(OR(B89="",P89=""),"",P89-B89)</f>
        <v/>
      </c>
      <c r="T89" s="8" t="str">
        <f aca="true">IF(B89="","",IF(P89="",IF(TODAY()&gt;IF(O89&lt;&gt;"",O89,J89),"Overdue","Open"),IF(P89&lt;=IF(O89&lt;&gt;"",O89,J89),"On time","Late")))</f>
        <v/>
      </c>
      <c r="U89" s="7"/>
      <c r="V89" s="8" t="str">
        <f aca="false">IF(U89="","",U89+30)</f>
        <v/>
      </c>
      <c r="W89" s="7"/>
      <c r="X89" s="6"/>
      <c r="Y89" s="8" t="str">
        <f aca="true">IF(U89="","",IF(W89="",IF(TODAY()&gt;V89,"Overdue","Open"),IF(W89&lt;=V89,"On time","Late")))</f>
        <v/>
      </c>
      <c r="Z89" s="6"/>
      <c r="AA89" s="6"/>
    </row>
    <row r="90" customFormat="false" ht="15" hidden="false" customHeight="false" outlineLevel="0" collapsed="false">
      <c r="A90" s="6"/>
      <c r="B90" s="7"/>
      <c r="C90" s="6"/>
      <c r="D90" s="6"/>
      <c r="E90" s="6"/>
      <c r="F90" s="6"/>
      <c r="G90" s="6"/>
      <c r="H90" s="6"/>
      <c r="I90" s="6"/>
      <c r="J90" s="8" t="str">
        <f aca="false">IF(B90="","",B90+30)</f>
        <v/>
      </c>
      <c r="K90" s="7"/>
      <c r="L90" s="6"/>
      <c r="M90" s="6"/>
      <c r="N90" s="7"/>
      <c r="O90" s="7"/>
      <c r="P90" s="7"/>
      <c r="Q90" s="6"/>
      <c r="R90" s="6"/>
      <c r="S90" s="9" t="str">
        <f aca="false">IF(OR(B90="",P90=""),"",P90-B90)</f>
        <v/>
      </c>
      <c r="T90" s="8" t="str">
        <f aca="true">IF(B90="","",IF(P90="",IF(TODAY()&gt;IF(O90&lt;&gt;"",O90,J90),"Overdue","Open"),IF(P90&lt;=IF(O90&lt;&gt;"",O90,J90),"On time","Late")))</f>
        <v/>
      </c>
      <c r="U90" s="7"/>
      <c r="V90" s="8" t="str">
        <f aca="false">IF(U90="","",U90+30)</f>
        <v/>
      </c>
      <c r="W90" s="7"/>
      <c r="X90" s="6"/>
      <c r="Y90" s="8" t="str">
        <f aca="true">IF(U90="","",IF(W90="",IF(TODAY()&gt;V90,"Overdue","Open"),IF(W90&lt;=V90,"On time","Late")))</f>
        <v/>
      </c>
      <c r="Z90" s="6"/>
      <c r="AA90" s="6"/>
    </row>
    <row r="91" customFormat="false" ht="15" hidden="false" customHeight="false" outlineLevel="0" collapsed="false">
      <c r="A91" s="6"/>
      <c r="B91" s="7"/>
      <c r="C91" s="6"/>
      <c r="D91" s="6"/>
      <c r="E91" s="6"/>
      <c r="F91" s="6"/>
      <c r="G91" s="6"/>
      <c r="H91" s="6"/>
      <c r="I91" s="6"/>
      <c r="J91" s="8" t="str">
        <f aca="false">IF(B91="","",B91+30)</f>
        <v/>
      </c>
      <c r="K91" s="7"/>
      <c r="L91" s="6"/>
      <c r="M91" s="6"/>
      <c r="N91" s="7"/>
      <c r="O91" s="7"/>
      <c r="P91" s="7"/>
      <c r="Q91" s="6"/>
      <c r="R91" s="6"/>
      <c r="S91" s="9" t="str">
        <f aca="false">IF(OR(B91="",P91=""),"",P91-B91)</f>
        <v/>
      </c>
      <c r="T91" s="8" t="str">
        <f aca="true">IF(B91="","",IF(P91="",IF(TODAY()&gt;IF(O91&lt;&gt;"",O91,J91),"Overdue","Open"),IF(P91&lt;=IF(O91&lt;&gt;"",O91,J91),"On time","Late")))</f>
        <v/>
      </c>
      <c r="U91" s="7"/>
      <c r="V91" s="8" t="str">
        <f aca="false">IF(U91="","",U91+30)</f>
        <v/>
      </c>
      <c r="W91" s="7"/>
      <c r="X91" s="6"/>
      <c r="Y91" s="8" t="str">
        <f aca="true">IF(U91="","",IF(W91="",IF(TODAY()&gt;V91,"Overdue","Open"),IF(W91&lt;=V91,"On time","Late")))</f>
        <v/>
      </c>
      <c r="Z91" s="6"/>
      <c r="AA91" s="6"/>
    </row>
    <row r="92" customFormat="false" ht="15" hidden="false" customHeight="false" outlineLevel="0" collapsed="false">
      <c r="A92" s="6"/>
      <c r="B92" s="7"/>
      <c r="C92" s="6"/>
      <c r="D92" s="6"/>
      <c r="E92" s="6"/>
      <c r="F92" s="6"/>
      <c r="G92" s="6"/>
      <c r="H92" s="6"/>
      <c r="I92" s="6"/>
      <c r="J92" s="8" t="str">
        <f aca="false">IF(B92="","",B92+30)</f>
        <v/>
      </c>
      <c r="K92" s="7"/>
      <c r="L92" s="6"/>
      <c r="M92" s="6"/>
      <c r="N92" s="7"/>
      <c r="O92" s="7"/>
      <c r="P92" s="7"/>
      <c r="Q92" s="6"/>
      <c r="R92" s="6"/>
      <c r="S92" s="9" t="str">
        <f aca="false">IF(OR(B92="",P92=""),"",P92-B92)</f>
        <v/>
      </c>
      <c r="T92" s="8" t="str">
        <f aca="true">IF(B92="","",IF(P92="",IF(TODAY()&gt;IF(O92&lt;&gt;"",O92,J92),"Overdue","Open"),IF(P92&lt;=IF(O92&lt;&gt;"",O92,J92),"On time","Late")))</f>
        <v/>
      </c>
      <c r="U92" s="7"/>
      <c r="V92" s="8" t="str">
        <f aca="false">IF(U92="","",U92+30)</f>
        <v/>
      </c>
      <c r="W92" s="7"/>
      <c r="X92" s="6"/>
      <c r="Y92" s="8" t="str">
        <f aca="true">IF(U92="","",IF(W92="",IF(TODAY()&gt;V92,"Overdue","Open"),IF(W92&lt;=V92,"On time","Late")))</f>
        <v/>
      </c>
      <c r="Z92" s="6"/>
      <c r="AA92" s="6"/>
    </row>
    <row r="93" customFormat="false" ht="15" hidden="false" customHeight="false" outlineLevel="0" collapsed="false">
      <c r="A93" s="6"/>
      <c r="B93" s="7"/>
      <c r="C93" s="6"/>
      <c r="D93" s="6"/>
      <c r="E93" s="6"/>
      <c r="F93" s="6"/>
      <c r="G93" s="6"/>
      <c r="H93" s="6"/>
      <c r="I93" s="6"/>
      <c r="J93" s="8" t="str">
        <f aca="false">IF(B93="","",B93+30)</f>
        <v/>
      </c>
      <c r="K93" s="7"/>
      <c r="L93" s="6"/>
      <c r="M93" s="6"/>
      <c r="N93" s="7"/>
      <c r="O93" s="7"/>
      <c r="P93" s="7"/>
      <c r="Q93" s="6"/>
      <c r="R93" s="6"/>
      <c r="S93" s="9" t="str">
        <f aca="false">IF(OR(B93="",P93=""),"",P93-B93)</f>
        <v/>
      </c>
      <c r="T93" s="8" t="str">
        <f aca="true">IF(B93="","",IF(P93="",IF(TODAY()&gt;IF(O93&lt;&gt;"",O93,J93),"Overdue","Open"),IF(P93&lt;=IF(O93&lt;&gt;"",O93,J93),"On time","Late")))</f>
        <v/>
      </c>
      <c r="U93" s="7"/>
      <c r="V93" s="8" t="str">
        <f aca="false">IF(U93="","",U93+30)</f>
        <v/>
      </c>
      <c r="W93" s="7"/>
      <c r="X93" s="6"/>
      <c r="Y93" s="8" t="str">
        <f aca="true">IF(U93="","",IF(W93="",IF(TODAY()&gt;V93,"Overdue","Open"),IF(W93&lt;=V93,"On time","Late")))</f>
        <v/>
      </c>
      <c r="Z93" s="6"/>
      <c r="AA93" s="6"/>
    </row>
    <row r="94" customFormat="false" ht="15" hidden="false" customHeight="false" outlineLevel="0" collapsed="false">
      <c r="A94" s="6"/>
      <c r="B94" s="7"/>
      <c r="C94" s="6"/>
      <c r="D94" s="6"/>
      <c r="E94" s="6"/>
      <c r="F94" s="6"/>
      <c r="G94" s="6"/>
      <c r="H94" s="6"/>
      <c r="I94" s="6"/>
      <c r="J94" s="8" t="str">
        <f aca="false">IF(B94="","",B94+30)</f>
        <v/>
      </c>
      <c r="K94" s="7"/>
      <c r="L94" s="6"/>
      <c r="M94" s="6"/>
      <c r="N94" s="7"/>
      <c r="O94" s="7"/>
      <c r="P94" s="7"/>
      <c r="Q94" s="6"/>
      <c r="R94" s="6"/>
      <c r="S94" s="9" t="str">
        <f aca="false">IF(OR(B94="",P94=""),"",P94-B94)</f>
        <v/>
      </c>
      <c r="T94" s="8" t="str">
        <f aca="true">IF(B94="","",IF(P94="",IF(TODAY()&gt;IF(O94&lt;&gt;"",O94,J94),"Overdue","Open"),IF(P94&lt;=IF(O94&lt;&gt;"",O94,J94),"On time","Late")))</f>
        <v/>
      </c>
      <c r="U94" s="7"/>
      <c r="V94" s="8" t="str">
        <f aca="false">IF(U94="","",U94+30)</f>
        <v/>
      </c>
      <c r="W94" s="7"/>
      <c r="X94" s="6"/>
      <c r="Y94" s="8" t="str">
        <f aca="true">IF(U94="","",IF(W94="",IF(TODAY()&gt;V94,"Overdue","Open"),IF(W94&lt;=V94,"On time","Late")))</f>
        <v/>
      </c>
      <c r="Z94" s="6"/>
      <c r="AA94" s="6"/>
    </row>
    <row r="95" customFormat="false" ht="15" hidden="false" customHeight="false" outlineLevel="0" collapsed="false">
      <c r="A95" s="6"/>
      <c r="B95" s="7"/>
      <c r="C95" s="6"/>
      <c r="D95" s="6"/>
      <c r="E95" s="6"/>
      <c r="F95" s="6"/>
      <c r="G95" s="6"/>
      <c r="H95" s="6"/>
      <c r="I95" s="6"/>
      <c r="J95" s="8" t="str">
        <f aca="false">IF(B95="","",B95+30)</f>
        <v/>
      </c>
      <c r="K95" s="7"/>
      <c r="L95" s="6"/>
      <c r="M95" s="6"/>
      <c r="N95" s="7"/>
      <c r="O95" s="7"/>
      <c r="P95" s="7"/>
      <c r="Q95" s="6"/>
      <c r="R95" s="6"/>
      <c r="S95" s="9" t="str">
        <f aca="false">IF(OR(B95="",P95=""),"",P95-B95)</f>
        <v/>
      </c>
      <c r="T95" s="8" t="str">
        <f aca="true">IF(B95="","",IF(P95="",IF(TODAY()&gt;IF(O95&lt;&gt;"",O95,J95),"Overdue","Open"),IF(P95&lt;=IF(O95&lt;&gt;"",O95,J95),"On time","Late")))</f>
        <v/>
      </c>
      <c r="U95" s="7"/>
      <c r="V95" s="8" t="str">
        <f aca="false">IF(U95="","",U95+30)</f>
        <v/>
      </c>
      <c r="W95" s="7"/>
      <c r="X95" s="6"/>
      <c r="Y95" s="8" t="str">
        <f aca="true">IF(U95="","",IF(W95="",IF(TODAY()&gt;V95,"Overdue","Open"),IF(W95&lt;=V95,"On time","Late")))</f>
        <v/>
      </c>
      <c r="Z95" s="6"/>
      <c r="AA95" s="6"/>
    </row>
    <row r="96" customFormat="false" ht="15" hidden="false" customHeight="false" outlineLevel="0" collapsed="false">
      <c r="A96" s="6"/>
      <c r="B96" s="7"/>
      <c r="C96" s="6"/>
      <c r="D96" s="6"/>
      <c r="E96" s="6"/>
      <c r="F96" s="6"/>
      <c r="G96" s="6"/>
      <c r="H96" s="6"/>
      <c r="I96" s="6"/>
      <c r="J96" s="8" t="str">
        <f aca="false">IF(B96="","",B96+30)</f>
        <v/>
      </c>
      <c r="K96" s="7"/>
      <c r="L96" s="6"/>
      <c r="M96" s="6"/>
      <c r="N96" s="7"/>
      <c r="O96" s="7"/>
      <c r="P96" s="7"/>
      <c r="Q96" s="6"/>
      <c r="R96" s="6"/>
      <c r="S96" s="9" t="str">
        <f aca="false">IF(OR(B96="",P96=""),"",P96-B96)</f>
        <v/>
      </c>
      <c r="T96" s="8" t="str">
        <f aca="true">IF(B96="","",IF(P96="",IF(TODAY()&gt;IF(O96&lt;&gt;"",O96,J96),"Overdue","Open"),IF(P96&lt;=IF(O96&lt;&gt;"",O96,J96),"On time","Late")))</f>
        <v/>
      </c>
      <c r="U96" s="7"/>
      <c r="V96" s="8" t="str">
        <f aca="false">IF(U96="","",U96+30)</f>
        <v/>
      </c>
      <c r="W96" s="7"/>
      <c r="X96" s="6"/>
      <c r="Y96" s="8" t="str">
        <f aca="true">IF(U96="","",IF(W96="",IF(TODAY()&gt;V96,"Overdue","Open"),IF(W96&lt;=V96,"On time","Late")))</f>
        <v/>
      </c>
      <c r="Z96" s="6"/>
      <c r="AA96" s="6"/>
    </row>
    <row r="97" customFormat="false" ht="15" hidden="false" customHeight="false" outlineLevel="0" collapsed="false">
      <c r="A97" s="6"/>
      <c r="B97" s="7"/>
      <c r="C97" s="6"/>
      <c r="D97" s="6"/>
      <c r="E97" s="6"/>
      <c r="F97" s="6"/>
      <c r="G97" s="6"/>
      <c r="H97" s="6"/>
      <c r="I97" s="6"/>
      <c r="J97" s="8" t="str">
        <f aca="false">IF(B97="","",B97+30)</f>
        <v/>
      </c>
      <c r="K97" s="7"/>
      <c r="L97" s="6"/>
      <c r="M97" s="6"/>
      <c r="N97" s="7"/>
      <c r="O97" s="7"/>
      <c r="P97" s="7"/>
      <c r="Q97" s="6"/>
      <c r="R97" s="6"/>
      <c r="S97" s="9" t="str">
        <f aca="false">IF(OR(B97="",P97=""),"",P97-B97)</f>
        <v/>
      </c>
      <c r="T97" s="8" t="str">
        <f aca="true">IF(B97="","",IF(P97="",IF(TODAY()&gt;IF(O97&lt;&gt;"",O97,J97),"Overdue","Open"),IF(P97&lt;=IF(O97&lt;&gt;"",O97,J97),"On time","Late")))</f>
        <v/>
      </c>
      <c r="U97" s="7"/>
      <c r="V97" s="8" t="str">
        <f aca="false">IF(U97="","",U97+30)</f>
        <v/>
      </c>
      <c r="W97" s="7"/>
      <c r="X97" s="6"/>
      <c r="Y97" s="8" t="str">
        <f aca="true">IF(U97="","",IF(W97="",IF(TODAY()&gt;V97,"Overdue","Open"),IF(W97&lt;=V97,"On time","Late")))</f>
        <v/>
      </c>
      <c r="Z97" s="6"/>
      <c r="AA97" s="6"/>
    </row>
    <row r="98" customFormat="false" ht="15" hidden="false" customHeight="false" outlineLevel="0" collapsed="false">
      <c r="A98" s="6"/>
      <c r="B98" s="7"/>
      <c r="C98" s="6"/>
      <c r="D98" s="6"/>
      <c r="E98" s="6"/>
      <c r="F98" s="6"/>
      <c r="G98" s="6"/>
      <c r="H98" s="6"/>
      <c r="I98" s="6"/>
      <c r="J98" s="8" t="str">
        <f aca="false">IF(B98="","",B98+30)</f>
        <v/>
      </c>
      <c r="K98" s="7"/>
      <c r="L98" s="6"/>
      <c r="M98" s="6"/>
      <c r="N98" s="7"/>
      <c r="O98" s="7"/>
      <c r="P98" s="7"/>
      <c r="Q98" s="6"/>
      <c r="R98" s="6"/>
      <c r="S98" s="9" t="str">
        <f aca="false">IF(OR(B98="",P98=""),"",P98-B98)</f>
        <v/>
      </c>
      <c r="T98" s="8" t="str">
        <f aca="true">IF(B98="","",IF(P98="",IF(TODAY()&gt;IF(O98&lt;&gt;"",O98,J98),"Overdue","Open"),IF(P98&lt;=IF(O98&lt;&gt;"",O98,J98),"On time","Late")))</f>
        <v/>
      </c>
      <c r="U98" s="7"/>
      <c r="V98" s="8" t="str">
        <f aca="false">IF(U98="","",U98+30)</f>
        <v/>
      </c>
      <c r="W98" s="7"/>
      <c r="X98" s="6"/>
      <c r="Y98" s="8" t="str">
        <f aca="true">IF(U98="","",IF(W98="",IF(TODAY()&gt;V98,"Overdue","Open"),IF(W98&lt;=V98,"On time","Late")))</f>
        <v/>
      </c>
      <c r="Z98" s="6"/>
      <c r="AA98" s="6"/>
    </row>
    <row r="99" customFormat="false" ht="15" hidden="false" customHeight="false" outlineLevel="0" collapsed="false">
      <c r="A99" s="6"/>
      <c r="B99" s="7"/>
      <c r="C99" s="6"/>
      <c r="D99" s="6"/>
      <c r="E99" s="6"/>
      <c r="F99" s="6"/>
      <c r="G99" s="6"/>
      <c r="H99" s="6"/>
      <c r="I99" s="6"/>
      <c r="J99" s="8" t="str">
        <f aca="false">IF(B99="","",B99+30)</f>
        <v/>
      </c>
      <c r="K99" s="7"/>
      <c r="L99" s="6"/>
      <c r="M99" s="6"/>
      <c r="N99" s="7"/>
      <c r="O99" s="7"/>
      <c r="P99" s="7"/>
      <c r="Q99" s="6"/>
      <c r="R99" s="6"/>
      <c r="S99" s="9" t="str">
        <f aca="false">IF(OR(B99="",P99=""),"",P99-B99)</f>
        <v/>
      </c>
      <c r="T99" s="8" t="str">
        <f aca="true">IF(B99="","",IF(P99="",IF(TODAY()&gt;IF(O99&lt;&gt;"",O99,J99),"Overdue","Open"),IF(P99&lt;=IF(O99&lt;&gt;"",O99,J99),"On time","Late")))</f>
        <v/>
      </c>
      <c r="U99" s="7"/>
      <c r="V99" s="8" t="str">
        <f aca="false">IF(U99="","",U99+30)</f>
        <v/>
      </c>
      <c r="W99" s="7"/>
      <c r="X99" s="6"/>
      <c r="Y99" s="8" t="str">
        <f aca="true">IF(U99="","",IF(W99="",IF(TODAY()&gt;V99,"Overdue","Open"),IF(W99&lt;=V99,"On time","Late")))</f>
        <v/>
      </c>
      <c r="Z99" s="6"/>
      <c r="AA99" s="6"/>
    </row>
    <row r="100" customFormat="false" ht="15" hidden="false" customHeight="false" outlineLevel="0" collapsed="false">
      <c r="A100" s="6"/>
      <c r="B100" s="7"/>
      <c r="C100" s="6"/>
      <c r="D100" s="6"/>
      <c r="E100" s="6"/>
      <c r="F100" s="6"/>
      <c r="G100" s="6"/>
      <c r="H100" s="6"/>
      <c r="I100" s="6"/>
      <c r="J100" s="8" t="str">
        <f aca="false">IF(B100="","",B100+30)</f>
        <v/>
      </c>
      <c r="K100" s="7"/>
      <c r="L100" s="6"/>
      <c r="M100" s="6"/>
      <c r="N100" s="7"/>
      <c r="O100" s="7"/>
      <c r="P100" s="7"/>
      <c r="Q100" s="6"/>
      <c r="R100" s="6"/>
      <c r="S100" s="9" t="str">
        <f aca="false">IF(OR(B100="",P100=""),"",P100-B100)</f>
        <v/>
      </c>
      <c r="T100" s="8" t="str">
        <f aca="true">IF(B100="","",IF(P100="",IF(TODAY()&gt;IF(O100&lt;&gt;"",O100,J100),"Overdue","Open"),IF(P100&lt;=IF(O100&lt;&gt;"",O100,J100),"On time","Late")))</f>
        <v/>
      </c>
      <c r="U100" s="7"/>
      <c r="V100" s="8" t="str">
        <f aca="false">IF(U100="","",U100+30)</f>
        <v/>
      </c>
      <c r="W100" s="7"/>
      <c r="X100" s="6"/>
      <c r="Y100" s="8" t="str">
        <f aca="true">IF(U100="","",IF(W100="",IF(TODAY()&gt;V100,"Overdue","Open"),IF(W100&lt;=V100,"On time","Late")))</f>
        <v/>
      </c>
      <c r="Z100" s="6"/>
      <c r="AA100" s="6"/>
    </row>
    <row r="101" customFormat="false" ht="15" hidden="false" customHeight="false" outlineLevel="0" collapsed="false">
      <c r="A101" s="6"/>
      <c r="B101" s="7"/>
      <c r="C101" s="6"/>
      <c r="D101" s="6"/>
      <c r="E101" s="6"/>
      <c r="F101" s="6"/>
      <c r="G101" s="6"/>
      <c r="H101" s="6"/>
      <c r="I101" s="6"/>
      <c r="J101" s="8" t="str">
        <f aca="false">IF(B101="","",B101+30)</f>
        <v/>
      </c>
      <c r="K101" s="7"/>
      <c r="L101" s="6"/>
      <c r="M101" s="6"/>
      <c r="N101" s="7"/>
      <c r="O101" s="7"/>
      <c r="P101" s="7"/>
      <c r="Q101" s="6"/>
      <c r="R101" s="6"/>
      <c r="S101" s="9" t="str">
        <f aca="false">IF(OR(B101="",P101=""),"",P101-B101)</f>
        <v/>
      </c>
      <c r="T101" s="8" t="str">
        <f aca="true">IF(B101="","",IF(P101="",IF(TODAY()&gt;IF(O101&lt;&gt;"",O101,J101),"Overdue","Open"),IF(P101&lt;=IF(O101&lt;&gt;"",O101,J101),"On time","Late")))</f>
        <v/>
      </c>
      <c r="U101" s="7"/>
      <c r="V101" s="8" t="str">
        <f aca="false">IF(U101="","",U101+30)</f>
        <v/>
      </c>
      <c r="W101" s="7"/>
      <c r="X101" s="6"/>
      <c r="Y101" s="8" t="str">
        <f aca="true">IF(U101="","",IF(W101="",IF(TODAY()&gt;V101,"Overdue","Open"),IF(W101&lt;=V101,"On time","Late")))</f>
        <v/>
      </c>
      <c r="Z101" s="6"/>
      <c r="AA101" s="6"/>
    </row>
    <row r="102" customFormat="false" ht="15" hidden="false" customHeight="false" outlineLevel="0" collapsed="false">
      <c r="A102" s="6"/>
      <c r="B102" s="7"/>
      <c r="C102" s="6"/>
      <c r="D102" s="6"/>
      <c r="E102" s="6"/>
      <c r="F102" s="6"/>
      <c r="G102" s="6"/>
      <c r="H102" s="6"/>
      <c r="I102" s="6"/>
      <c r="J102" s="8" t="str">
        <f aca="false">IF(B102="","",B102+30)</f>
        <v/>
      </c>
      <c r="K102" s="7"/>
      <c r="L102" s="6"/>
      <c r="M102" s="6"/>
      <c r="N102" s="7"/>
      <c r="O102" s="7"/>
      <c r="P102" s="7"/>
      <c r="Q102" s="6"/>
      <c r="R102" s="6"/>
      <c r="S102" s="9" t="str">
        <f aca="false">IF(OR(B102="",P102=""),"",P102-B102)</f>
        <v/>
      </c>
      <c r="T102" s="8" t="str">
        <f aca="true">IF(B102="","",IF(P102="",IF(TODAY()&gt;IF(O102&lt;&gt;"",O102,J102),"Overdue","Open"),IF(P102&lt;=IF(O102&lt;&gt;"",O102,J102),"On time","Late")))</f>
        <v/>
      </c>
      <c r="U102" s="7"/>
      <c r="V102" s="8" t="str">
        <f aca="false">IF(U102="","",U102+30)</f>
        <v/>
      </c>
      <c r="W102" s="7"/>
      <c r="X102" s="6"/>
      <c r="Y102" s="8" t="str">
        <f aca="true">IF(U102="","",IF(W102="",IF(TODAY()&gt;V102,"Overdue","Open"),IF(W102&lt;=V102,"On time","Late")))</f>
        <v/>
      </c>
      <c r="Z102" s="6"/>
      <c r="AA102" s="6"/>
    </row>
    <row r="103" customFormat="false" ht="15" hidden="false" customHeight="false" outlineLevel="0" collapsed="false">
      <c r="A103" s="6"/>
      <c r="B103" s="7"/>
      <c r="C103" s="6"/>
      <c r="D103" s="6"/>
      <c r="E103" s="6"/>
      <c r="F103" s="6"/>
      <c r="G103" s="6"/>
      <c r="H103" s="6"/>
      <c r="I103" s="6"/>
      <c r="J103" s="8" t="str">
        <f aca="false">IF(B103="","",B103+30)</f>
        <v/>
      </c>
      <c r="K103" s="7"/>
      <c r="L103" s="6"/>
      <c r="M103" s="6"/>
      <c r="N103" s="7"/>
      <c r="O103" s="7"/>
      <c r="P103" s="7"/>
      <c r="Q103" s="6"/>
      <c r="R103" s="6"/>
      <c r="S103" s="9" t="str">
        <f aca="false">IF(OR(B103="",P103=""),"",P103-B103)</f>
        <v/>
      </c>
      <c r="T103" s="8" t="str">
        <f aca="true">IF(B103="","",IF(P103="",IF(TODAY()&gt;IF(O103&lt;&gt;"",O103,J103),"Overdue","Open"),IF(P103&lt;=IF(O103&lt;&gt;"",O103,J103),"On time","Late")))</f>
        <v/>
      </c>
      <c r="U103" s="7"/>
      <c r="V103" s="8" t="str">
        <f aca="false">IF(U103="","",U103+30)</f>
        <v/>
      </c>
      <c r="W103" s="7"/>
      <c r="X103" s="6"/>
      <c r="Y103" s="8" t="str">
        <f aca="true">IF(U103="","",IF(W103="",IF(TODAY()&gt;V103,"Overdue","Open"),IF(W103&lt;=V103,"On time","Late")))</f>
        <v/>
      </c>
      <c r="Z103" s="6"/>
      <c r="AA103" s="6"/>
    </row>
    <row r="104" customFormat="false" ht="15" hidden="false" customHeight="false" outlineLevel="0" collapsed="false">
      <c r="A104" s="6"/>
      <c r="B104" s="7"/>
      <c r="C104" s="6"/>
      <c r="D104" s="6"/>
      <c r="E104" s="6"/>
      <c r="F104" s="6"/>
      <c r="G104" s="6"/>
      <c r="H104" s="6"/>
      <c r="I104" s="6"/>
      <c r="J104" s="8" t="str">
        <f aca="false">IF(B104="","",B104+30)</f>
        <v/>
      </c>
      <c r="K104" s="7"/>
      <c r="L104" s="6"/>
      <c r="M104" s="6"/>
      <c r="N104" s="7"/>
      <c r="O104" s="7"/>
      <c r="P104" s="7"/>
      <c r="Q104" s="6"/>
      <c r="R104" s="6"/>
      <c r="S104" s="9" t="str">
        <f aca="false">IF(OR(B104="",P104=""),"",P104-B104)</f>
        <v/>
      </c>
      <c r="T104" s="8" t="str">
        <f aca="true">IF(B104="","",IF(P104="",IF(TODAY()&gt;IF(O104&lt;&gt;"",O104,J104),"Overdue","Open"),IF(P104&lt;=IF(O104&lt;&gt;"",O104,J104),"On time","Late")))</f>
        <v/>
      </c>
      <c r="U104" s="7"/>
      <c r="V104" s="8" t="str">
        <f aca="false">IF(U104="","",U104+30)</f>
        <v/>
      </c>
      <c r="W104" s="7"/>
      <c r="X104" s="6"/>
      <c r="Y104" s="8" t="str">
        <f aca="true">IF(U104="","",IF(W104="",IF(TODAY()&gt;V104,"Overdue","Open"),IF(W104&lt;=V104,"On time","Late")))</f>
        <v/>
      </c>
      <c r="Z104" s="6"/>
      <c r="AA104" s="6"/>
    </row>
    <row r="105" customFormat="false" ht="15" hidden="false" customHeight="false" outlineLevel="0" collapsed="false">
      <c r="A105" s="6"/>
      <c r="B105" s="7"/>
      <c r="C105" s="6"/>
      <c r="D105" s="6"/>
      <c r="E105" s="6"/>
      <c r="F105" s="6"/>
      <c r="G105" s="6"/>
      <c r="H105" s="6"/>
      <c r="I105" s="6"/>
      <c r="J105" s="8" t="str">
        <f aca="false">IF(B105="","",B105+30)</f>
        <v/>
      </c>
      <c r="K105" s="7"/>
      <c r="L105" s="6"/>
      <c r="M105" s="6"/>
      <c r="N105" s="7"/>
      <c r="O105" s="7"/>
      <c r="P105" s="7"/>
      <c r="Q105" s="6"/>
      <c r="R105" s="6"/>
      <c r="S105" s="9" t="str">
        <f aca="false">IF(OR(B105="",P105=""),"",P105-B105)</f>
        <v/>
      </c>
      <c r="T105" s="8" t="str">
        <f aca="true">IF(B105="","",IF(P105="",IF(TODAY()&gt;IF(O105&lt;&gt;"",O105,J105),"Overdue","Open"),IF(P105&lt;=IF(O105&lt;&gt;"",O105,J105),"On time","Late")))</f>
        <v/>
      </c>
      <c r="U105" s="7"/>
      <c r="V105" s="8" t="str">
        <f aca="false">IF(U105="","",U105+30)</f>
        <v/>
      </c>
      <c r="W105" s="7"/>
      <c r="X105" s="6"/>
      <c r="Y105" s="8" t="str">
        <f aca="true">IF(U105="","",IF(W105="",IF(TODAY()&gt;V105,"Overdue","Open"),IF(W105&lt;=V105,"On time","Late")))</f>
        <v/>
      </c>
      <c r="Z105" s="6"/>
      <c r="AA105" s="6"/>
    </row>
    <row r="106" customFormat="false" ht="15" hidden="false" customHeight="false" outlineLevel="0" collapsed="false">
      <c r="A106" s="6"/>
      <c r="B106" s="7"/>
      <c r="C106" s="6"/>
      <c r="D106" s="6"/>
      <c r="E106" s="6"/>
      <c r="F106" s="6"/>
      <c r="G106" s="6"/>
      <c r="H106" s="6"/>
      <c r="I106" s="6"/>
      <c r="J106" s="8" t="str">
        <f aca="false">IF(B106="","",B106+30)</f>
        <v/>
      </c>
      <c r="K106" s="7"/>
      <c r="L106" s="6"/>
      <c r="M106" s="6"/>
      <c r="N106" s="7"/>
      <c r="O106" s="7"/>
      <c r="P106" s="7"/>
      <c r="Q106" s="6"/>
      <c r="R106" s="6"/>
      <c r="S106" s="9" t="str">
        <f aca="false">IF(OR(B106="",P106=""),"",P106-B106)</f>
        <v/>
      </c>
      <c r="T106" s="8" t="str">
        <f aca="true">IF(B106="","",IF(P106="",IF(TODAY()&gt;IF(O106&lt;&gt;"",O106,J106),"Overdue","Open"),IF(P106&lt;=IF(O106&lt;&gt;"",O106,J106),"On time","Late")))</f>
        <v/>
      </c>
      <c r="U106" s="7"/>
      <c r="V106" s="8" t="str">
        <f aca="false">IF(U106="","",U106+30)</f>
        <v/>
      </c>
      <c r="W106" s="7"/>
      <c r="X106" s="6"/>
      <c r="Y106" s="8" t="str">
        <f aca="true">IF(U106="","",IF(W106="",IF(TODAY()&gt;V106,"Overdue","Open"),IF(W106&lt;=V106,"On time","Late")))</f>
        <v/>
      </c>
      <c r="Z106" s="6"/>
      <c r="AA106" s="6"/>
    </row>
    <row r="107" customFormat="false" ht="15" hidden="false" customHeight="false" outlineLevel="0" collapsed="false">
      <c r="A107" s="6"/>
      <c r="B107" s="7"/>
      <c r="C107" s="6"/>
      <c r="D107" s="6"/>
      <c r="E107" s="6"/>
      <c r="F107" s="6"/>
      <c r="G107" s="6"/>
      <c r="H107" s="6"/>
      <c r="I107" s="6"/>
      <c r="J107" s="8" t="str">
        <f aca="false">IF(B107="","",B107+30)</f>
        <v/>
      </c>
      <c r="K107" s="7"/>
      <c r="L107" s="6"/>
      <c r="M107" s="6"/>
      <c r="N107" s="7"/>
      <c r="O107" s="7"/>
      <c r="P107" s="7"/>
      <c r="Q107" s="6"/>
      <c r="R107" s="6"/>
      <c r="S107" s="9" t="str">
        <f aca="false">IF(OR(B107="",P107=""),"",P107-B107)</f>
        <v/>
      </c>
      <c r="T107" s="8" t="str">
        <f aca="true">IF(B107="","",IF(P107="",IF(TODAY()&gt;IF(O107&lt;&gt;"",O107,J107),"Overdue","Open"),IF(P107&lt;=IF(O107&lt;&gt;"",O107,J107),"On time","Late")))</f>
        <v/>
      </c>
      <c r="U107" s="7"/>
      <c r="V107" s="8" t="str">
        <f aca="false">IF(U107="","",U107+30)</f>
        <v/>
      </c>
      <c r="W107" s="7"/>
      <c r="X107" s="6"/>
      <c r="Y107" s="8" t="str">
        <f aca="true">IF(U107="","",IF(W107="",IF(TODAY()&gt;V107,"Overdue","Open"),IF(W107&lt;=V107,"On time","Late")))</f>
        <v/>
      </c>
      <c r="Z107" s="6"/>
      <c r="AA107" s="6"/>
    </row>
    <row r="108" customFormat="false" ht="15" hidden="false" customHeight="false" outlineLevel="0" collapsed="false">
      <c r="A108" s="6"/>
      <c r="B108" s="7"/>
      <c r="C108" s="6"/>
      <c r="D108" s="6"/>
      <c r="E108" s="6"/>
      <c r="F108" s="6"/>
      <c r="G108" s="6"/>
      <c r="H108" s="6"/>
      <c r="I108" s="6"/>
      <c r="J108" s="8" t="str">
        <f aca="false">IF(B108="","",B108+30)</f>
        <v/>
      </c>
      <c r="K108" s="7"/>
      <c r="L108" s="6"/>
      <c r="M108" s="6"/>
      <c r="N108" s="7"/>
      <c r="O108" s="7"/>
      <c r="P108" s="7"/>
      <c r="Q108" s="6"/>
      <c r="R108" s="6"/>
      <c r="S108" s="9" t="str">
        <f aca="false">IF(OR(B108="",P108=""),"",P108-B108)</f>
        <v/>
      </c>
      <c r="T108" s="8" t="str">
        <f aca="true">IF(B108="","",IF(P108="",IF(TODAY()&gt;IF(O108&lt;&gt;"",O108,J108),"Overdue","Open"),IF(P108&lt;=IF(O108&lt;&gt;"",O108,J108),"On time","Late")))</f>
        <v/>
      </c>
      <c r="U108" s="7"/>
      <c r="V108" s="8" t="str">
        <f aca="false">IF(U108="","",U108+30)</f>
        <v/>
      </c>
      <c r="W108" s="7"/>
      <c r="X108" s="6"/>
      <c r="Y108" s="8" t="str">
        <f aca="true">IF(U108="","",IF(W108="",IF(TODAY()&gt;V108,"Overdue","Open"),IF(W108&lt;=V108,"On time","Late")))</f>
        <v/>
      </c>
      <c r="Z108" s="6"/>
      <c r="AA108" s="6"/>
    </row>
    <row r="109" customFormat="false" ht="15" hidden="false" customHeight="false" outlineLevel="0" collapsed="false">
      <c r="A109" s="6"/>
      <c r="B109" s="7"/>
      <c r="C109" s="6"/>
      <c r="D109" s="6"/>
      <c r="E109" s="6"/>
      <c r="F109" s="6"/>
      <c r="G109" s="6"/>
      <c r="H109" s="6"/>
      <c r="I109" s="6"/>
      <c r="J109" s="8" t="str">
        <f aca="false">IF(B109="","",B109+30)</f>
        <v/>
      </c>
      <c r="K109" s="7"/>
      <c r="L109" s="6"/>
      <c r="M109" s="6"/>
      <c r="N109" s="7"/>
      <c r="O109" s="7"/>
      <c r="P109" s="7"/>
      <c r="Q109" s="6"/>
      <c r="R109" s="6"/>
      <c r="S109" s="9" t="str">
        <f aca="false">IF(OR(B109="",P109=""),"",P109-B109)</f>
        <v/>
      </c>
      <c r="T109" s="8" t="str">
        <f aca="true">IF(B109="","",IF(P109="",IF(TODAY()&gt;IF(O109&lt;&gt;"",O109,J109),"Overdue","Open"),IF(P109&lt;=IF(O109&lt;&gt;"",O109,J109),"On time","Late")))</f>
        <v/>
      </c>
      <c r="U109" s="7"/>
      <c r="V109" s="8" t="str">
        <f aca="false">IF(U109="","",U109+30)</f>
        <v/>
      </c>
      <c r="W109" s="7"/>
      <c r="X109" s="6"/>
      <c r="Y109" s="8" t="str">
        <f aca="true">IF(U109="","",IF(W109="",IF(TODAY()&gt;V109,"Overdue","Open"),IF(W109&lt;=V109,"On time","Late")))</f>
        <v/>
      </c>
      <c r="Z109" s="6"/>
      <c r="AA109" s="6"/>
    </row>
    <row r="110" customFormat="false" ht="15" hidden="false" customHeight="false" outlineLevel="0" collapsed="false">
      <c r="A110" s="6"/>
      <c r="B110" s="7"/>
      <c r="C110" s="6"/>
      <c r="D110" s="6"/>
      <c r="E110" s="6"/>
      <c r="F110" s="6"/>
      <c r="G110" s="6"/>
      <c r="H110" s="6"/>
      <c r="I110" s="6"/>
      <c r="J110" s="8" t="str">
        <f aca="false">IF(B110="","",B110+30)</f>
        <v/>
      </c>
      <c r="K110" s="7"/>
      <c r="L110" s="6"/>
      <c r="M110" s="6"/>
      <c r="N110" s="7"/>
      <c r="O110" s="7"/>
      <c r="P110" s="7"/>
      <c r="Q110" s="6"/>
      <c r="R110" s="6"/>
      <c r="S110" s="9" t="str">
        <f aca="false">IF(OR(B110="",P110=""),"",P110-B110)</f>
        <v/>
      </c>
      <c r="T110" s="8" t="str">
        <f aca="true">IF(B110="","",IF(P110="",IF(TODAY()&gt;IF(O110&lt;&gt;"",O110,J110),"Overdue","Open"),IF(P110&lt;=IF(O110&lt;&gt;"",O110,J110),"On time","Late")))</f>
        <v/>
      </c>
      <c r="U110" s="7"/>
      <c r="V110" s="8" t="str">
        <f aca="false">IF(U110="","",U110+30)</f>
        <v/>
      </c>
      <c r="W110" s="7"/>
      <c r="X110" s="6"/>
      <c r="Y110" s="8" t="str">
        <f aca="true">IF(U110="","",IF(W110="",IF(TODAY()&gt;V110,"Overdue","Open"),IF(W110&lt;=V110,"On time","Late")))</f>
        <v/>
      </c>
      <c r="Z110" s="6"/>
      <c r="AA110" s="6"/>
    </row>
    <row r="111" customFormat="false" ht="15" hidden="false" customHeight="false" outlineLevel="0" collapsed="false">
      <c r="A111" s="6"/>
      <c r="B111" s="7"/>
      <c r="C111" s="6"/>
      <c r="D111" s="6"/>
      <c r="E111" s="6"/>
      <c r="F111" s="6"/>
      <c r="G111" s="6"/>
      <c r="H111" s="6"/>
      <c r="I111" s="6"/>
      <c r="J111" s="8" t="str">
        <f aca="false">IF(B111="","",B111+30)</f>
        <v/>
      </c>
      <c r="K111" s="7"/>
      <c r="L111" s="6"/>
      <c r="M111" s="6"/>
      <c r="N111" s="7"/>
      <c r="O111" s="7"/>
      <c r="P111" s="7"/>
      <c r="Q111" s="6"/>
      <c r="R111" s="6"/>
      <c r="S111" s="9" t="str">
        <f aca="false">IF(OR(B111="",P111=""),"",P111-B111)</f>
        <v/>
      </c>
      <c r="T111" s="8" t="str">
        <f aca="true">IF(B111="","",IF(P111="",IF(TODAY()&gt;IF(O111&lt;&gt;"",O111,J111),"Overdue","Open"),IF(P111&lt;=IF(O111&lt;&gt;"",O111,J111),"On time","Late")))</f>
        <v/>
      </c>
      <c r="U111" s="7"/>
      <c r="V111" s="8" t="str">
        <f aca="false">IF(U111="","",U111+30)</f>
        <v/>
      </c>
      <c r="W111" s="7"/>
      <c r="X111" s="6"/>
      <c r="Y111" s="8" t="str">
        <f aca="true">IF(U111="","",IF(W111="",IF(TODAY()&gt;V111,"Overdue","Open"),IF(W111&lt;=V111,"On time","Late")))</f>
        <v/>
      </c>
      <c r="Z111" s="6"/>
      <c r="AA111" s="6"/>
    </row>
    <row r="112" customFormat="false" ht="15" hidden="false" customHeight="false" outlineLevel="0" collapsed="false">
      <c r="A112" s="6"/>
      <c r="B112" s="7"/>
      <c r="C112" s="6"/>
      <c r="D112" s="6"/>
      <c r="E112" s="6"/>
      <c r="F112" s="6"/>
      <c r="G112" s="6"/>
      <c r="H112" s="6"/>
      <c r="I112" s="6"/>
      <c r="J112" s="8" t="str">
        <f aca="false">IF(B112="","",B112+30)</f>
        <v/>
      </c>
      <c r="K112" s="7"/>
      <c r="L112" s="6"/>
      <c r="M112" s="6"/>
      <c r="N112" s="7"/>
      <c r="O112" s="7"/>
      <c r="P112" s="7"/>
      <c r="Q112" s="6"/>
      <c r="R112" s="6"/>
      <c r="S112" s="9" t="str">
        <f aca="false">IF(OR(B112="",P112=""),"",P112-B112)</f>
        <v/>
      </c>
      <c r="T112" s="8" t="str">
        <f aca="true">IF(B112="","",IF(P112="",IF(TODAY()&gt;IF(O112&lt;&gt;"",O112,J112),"Overdue","Open"),IF(P112&lt;=IF(O112&lt;&gt;"",O112,J112),"On time","Late")))</f>
        <v/>
      </c>
      <c r="U112" s="7"/>
      <c r="V112" s="8" t="str">
        <f aca="false">IF(U112="","",U112+30)</f>
        <v/>
      </c>
      <c r="W112" s="7"/>
      <c r="X112" s="6"/>
      <c r="Y112" s="8" t="str">
        <f aca="true">IF(U112="","",IF(W112="",IF(TODAY()&gt;V112,"Overdue","Open"),IF(W112&lt;=V112,"On time","Late")))</f>
        <v/>
      </c>
      <c r="Z112" s="6"/>
      <c r="AA112" s="6"/>
    </row>
    <row r="113" customFormat="false" ht="15" hidden="false" customHeight="false" outlineLevel="0" collapsed="false">
      <c r="A113" s="6"/>
      <c r="B113" s="7"/>
      <c r="C113" s="6"/>
      <c r="D113" s="6"/>
      <c r="E113" s="6"/>
      <c r="F113" s="6"/>
      <c r="G113" s="6"/>
      <c r="H113" s="6"/>
      <c r="I113" s="6"/>
      <c r="J113" s="8" t="str">
        <f aca="false">IF(B113="","",B113+30)</f>
        <v/>
      </c>
      <c r="K113" s="7"/>
      <c r="L113" s="6"/>
      <c r="M113" s="6"/>
      <c r="N113" s="7"/>
      <c r="O113" s="7"/>
      <c r="P113" s="7"/>
      <c r="Q113" s="6"/>
      <c r="R113" s="6"/>
      <c r="S113" s="9" t="str">
        <f aca="false">IF(OR(B113="",P113=""),"",P113-B113)</f>
        <v/>
      </c>
      <c r="T113" s="8" t="str">
        <f aca="true">IF(B113="","",IF(P113="",IF(TODAY()&gt;IF(O113&lt;&gt;"",O113,J113),"Overdue","Open"),IF(P113&lt;=IF(O113&lt;&gt;"",O113,J113),"On time","Late")))</f>
        <v/>
      </c>
      <c r="U113" s="7"/>
      <c r="V113" s="8" t="str">
        <f aca="false">IF(U113="","",U113+30)</f>
        <v/>
      </c>
      <c r="W113" s="7"/>
      <c r="X113" s="6"/>
      <c r="Y113" s="8" t="str">
        <f aca="true">IF(U113="","",IF(W113="",IF(TODAY()&gt;V113,"Overdue","Open"),IF(W113&lt;=V113,"On time","Late")))</f>
        <v/>
      </c>
      <c r="Z113" s="6"/>
      <c r="AA113" s="6"/>
    </row>
    <row r="114" customFormat="false" ht="15" hidden="false" customHeight="false" outlineLevel="0" collapsed="false">
      <c r="A114" s="6"/>
      <c r="B114" s="7"/>
      <c r="C114" s="6"/>
      <c r="D114" s="6"/>
      <c r="E114" s="6"/>
      <c r="F114" s="6"/>
      <c r="G114" s="6"/>
      <c r="H114" s="6"/>
      <c r="I114" s="6"/>
      <c r="J114" s="8" t="str">
        <f aca="false">IF(B114="","",B114+30)</f>
        <v/>
      </c>
      <c r="K114" s="7"/>
      <c r="L114" s="6"/>
      <c r="M114" s="6"/>
      <c r="N114" s="7"/>
      <c r="O114" s="7"/>
      <c r="P114" s="7"/>
      <c r="Q114" s="6"/>
      <c r="R114" s="6"/>
      <c r="S114" s="9" t="str">
        <f aca="false">IF(OR(B114="",P114=""),"",P114-B114)</f>
        <v/>
      </c>
      <c r="T114" s="8" t="str">
        <f aca="true">IF(B114="","",IF(P114="",IF(TODAY()&gt;IF(O114&lt;&gt;"",O114,J114),"Overdue","Open"),IF(P114&lt;=IF(O114&lt;&gt;"",O114,J114),"On time","Late")))</f>
        <v/>
      </c>
      <c r="U114" s="7"/>
      <c r="V114" s="8" t="str">
        <f aca="false">IF(U114="","",U114+30)</f>
        <v/>
      </c>
      <c r="W114" s="7"/>
      <c r="X114" s="6"/>
      <c r="Y114" s="8" t="str">
        <f aca="true">IF(U114="","",IF(W114="",IF(TODAY()&gt;V114,"Overdue","Open"),IF(W114&lt;=V114,"On time","Late")))</f>
        <v/>
      </c>
      <c r="Z114" s="6"/>
      <c r="AA114" s="6"/>
    </row>
    <row r="115" customFormat="false" ht="15" hidden="false" customHeight="false" outlineLevel="0" collapsed="false">
      <c r="A115" s="6"/>
      <c r="B115" s="7"/>
      <c r="C115" s="6"/>
      <c r="D115" s="6"/>
      <c r="E115" s="6"/>
      <c r="F115" s="6"/>
      <c r="G115" s="6"/>
      <c r="H115" s="6"/>
      <c r="I115" s="6"/>
      <c r="J115" s="8" t="str">
        <f aca="false">IF(B115="","",B115+30)</f>
        <v/>
      </c>
      <c r="K115" s="7"/>
      <c r="L115" s="6"/>
      <c r="M115" s="6"/>
      <c r="N115" s="7"/>
      <c r="O115" s="7"/>
      <c r="P115" s="7"/>
      <c r="Q115" s="6"/>
      <c r="R115" s="6"/>
      <c r="S115" s="9" t="str">
        <f aca="false">IF(OR(B115="",P115=""),"",P115-B115)</f>
        <v/>
      </c>
      <c r="T115" s="8" t="str">
        <f aca="true">IF(B115="","",IF(P115="",IF(TODAY()&gt;IF(O115&lt;&gt;"",O115,J115),"Overdue","Open"),IF(P115&lt;=IF(O115&lt;&gt;"",O115,J115),"On time","Late")))</f>
        <v/>
      </c>
      <c r="U115" s="7"/>
      <c r="V115" s="8" t="str">
        <f aca="false">IF(U115="","",U115+30)</f>
        <v/>
      </c>
      <c r="W115" s="7"/>
      <c r="X115" s="6"/>
      <c r="Y115" s="8" t="str">
        <f aca="true">IF(U115="","",IF(W115="",IF(TODAY()&gt;V115,"Overdue","Open"),IF(W115&lt;=V115,"On time","Late")))</f>
        <v/>
      </c>
      <c r="Z115" s="6"/>
      <c r="AA115" s="6"/>
    </row>
    <row r="116" customFormat="false" ht="15" hidden="false" customHeight="false" outlineLevel="0" collapsed="false">
      <c r="A116" s="6"/>
      <c r="B116" s="7"/>
      <c r="C116" s="6"/>
      <c r="D116" s="6"/>
      <c r="E116" s="6"/>
      <c r="F116" s="6"/>
      <c r="G116" s="6"/>
      <c r="H116" s="6"/>
      <c r="I116" s="6"/>
      <c r="J116" s="8" t="str">
        <f aca="false">IF(B116="","",B116+30)</f>
        <v/>
      </c>
      <c r="K116" s="7"/>
      <c r="L116" s="6"/>
      <c r="M116" s="6"/>
      <c r="N116" s="7"/>
      <c r="O116" s="7"/>
      <c r="P116" s="7"/>
      <c r="Q116" s="6"/>
      <c r="R116" s="6"/>
      <c r="S116" s="9" t="str">
        <f aca="false">IF(OR(B116="",P116=""),"",P116-B116)</f>
        <v/>
      </c>
      <c r="T116" s="8" t="str">
        <f aca="true">IF(B116="","",IF(P116="",IF(TODAY()&gt;IF(O116&lt;&gt;"",O116,J116),"Overdue","Open"),IF(P116&lt;=IF(O116&lt;&gt;"",O116,J116),"On time","Late")))</f>
        <v/>
      </c>
      <c r="U116" s="7"/>
      <c r="V116" s="8" t="str">
        <f aca="false">IF(U116="","",U116+30)</f>
        <v/>
      </c>
      <c r="W116" s="7"/>
      <c r="X116" s="6"/>
      <c r="Y116" s="8" t="str">
        <f aca="true">IF(U116="","",IF(W116="",IF(TODAY()&gt;V116,"Overdue","Open"),IF(W116&lt;=V116,"On time","Late")))</f>
        <v/>
      </c>
      <c r="Z116" s="6"/>
      <c r="AA116" s="6"/>
    </row>
    <row r="117" customFormat="false" ht="15" hidden="false" customHeight="false" outlineLevel="0" collapsed="false">
      <c r="A117" s="6"/>
      <c r="B117" s="7"/>
      <c r="C117" s="6"/>
      <c r="D117" s="6"/>
      <c r="E117" s="6"/>
      <c r="F117" s="6"/>
      <c r="G117" s="6"/>
      <c r="H117" s="6"/>
      <c r="I117" s="6"/>
      <c r="J117" s="8" t="str">
        <f aca="false">IF(B117="","",B117+30)</f>
        <v/>
      </c>
      <c r="K117" s="7"/>
      <c r="L117" s="6"/>
      <c r="M117" s="6"/>
      <c r="N117" s="7"/>
      <c r="O117" s="7"/>
      <c r="P117" s="7"/>
      <c r="Q117" s="6"/>
      <c r="R117" s="6"/>
      <c r="S117" s="9" t="str">
        <f aca="false">IF(OR(B117="",P117=""),"",P117-B117)</f>
        <v/>
      </c>
      <c r="T117" s="8" t="str">
        <f aca="true">IF(B117="","",IF(P117="",IF(TODAY()&gt;IF(O117&lt;&gt;"",O117,J117),"Overdue","Open"),IF(P117&lt;=IF(O117&lt;&gt;"",O117,J117),"On time","Late")))</f>
        <v/>
      </c>
      <c r="U117" s="7"/>
      <c r="V117" s="8" t="str">
        <f aca="false">IF(U117="","",U117+30)</f>
        <v/>
      </c>
      <c r="W117" s="7"/>
      <c r="X117" s="6"/>
      <c r="Y117" s="8" t="str">
        <f aca="true">IF(U117="","",IF(W117="",IF(TODAY()&gt;V117,"Overdue","Open"),IF(W117&lt;=V117,"On time","Late")))</f>
        <v/>
      </c>
      <c r="Z117" s="6"/>
      <c r="AA117" s="6"/>
    </row>
    <row r="118" customFormat="false" ht="15" hidden="false" customHeight="false" outlineLevel="0" collapsed="false">
      <c r="A118" s="6"/>
      <c r="B118" s="7"/>
      <c r="C118" s="6"/>
      <c r="D118" s="6"/>
      <c r="E118" s="6"/>
      <c r="F118" s="6"/>
      <c r="G118" s="6"/>
      <c r="H118" s="6"/>
      <c r="I118" s="6"/>
      <c r="J118" s="8" t="str">
        <f aca="false">IF(B118="","",B118+30)</f>
        <v/>
      </c>
      <c r="K118" s="7"/>
      <c r="L118" s="6"/>
      <c r="M118" s="6"/>
      <c r="N118" s="7"/>
      <c r="O118" s="7"/>
      <c r="P118" s="7"/>
      <c r="Q118" s="6"/>
      <c r="R118" s="6"/>
      <c r="S118" s="9" t="str">
        <f aca="false">IF(OR(B118="",P118=""),"",P118-B118)</f>
        <v/>
      </c>
      <c r="T118" s="8" t="str">
        <f aca="true">IF(B118="","",IF(P118="",IF(TODAY()&gt;IF(O118&lt;&gt;"",O118,J118),"Overdue","Open"),IF(P118&lt;=IF(O118&lt;&gt;"",O118,J118),"On time","Late")))</f>
        <v/>
      </c>
      <c r="U118" s="7"/>
      <c r="V118" s="8" t="str">
        <f aca="false">IF(U118="","",U118+30)</f>
        <v/>
      </c>
      <c r="W118" s="7"/>
      <c r="X118" s="6"/>
      <c r="Y118" s="8" t="str">
        <f aca="true">IF(U118="","",IF(W118="",IF(TODAY()&gt;V118,"Overdue","Open"),IF(W118&lt;=V118,"On time","Late")))</f>
        <v/>
      </c>
      <c r="Z118" s="6"/>
      <c r="AA118" s="6"/>
    </row>
    <row r="119" customFormat="false" ht="15" hidden="false" customHeight="false" outlineLevel="0" collapsed="false">
      <c r="A119" s="6"/>
      <c r="B119" s="7"/>
      <c r="C119" s="6"/>
      <c r="D119" s="6"/>
      <c r="E119" s="6"/>
      <c r="F119" s="6"/>
      <c r="G119" s="6"/>
      <c r="H119" s="6"/>
      <c r="I119" s="6"/>
      <c r="J119" s="8" t="str">
        <f aca="false">IF(B119="","",B119+30)</f>
        <v/>
      </c>
      <c r="K119" s="7"/>
      <c r="L119" s="6"/>
      <c r="M119" s="6"/>
      <c r="N119" s="7"/>
      <c r="O119" s="7"/>
      <c r="P119" s="7"/>
      <c r="Q119" s="6"/>
      <c r="R119" s="6"/>
      <c r="S119" s="9" t="str">
        <f aca="false">IF(OR(B119="",P119=""),"",P119-B119)</f>
        <v/>
      </c>
      <c r="T119" s="8" t="str">
        <f aca="true">IF(B119="","",IF(P119="",IF(TODAY()&gt;IF(O119&lt;&gt;"",O119,J119),"Overdue","Open"),IF(P119&lt;=IF(O119&lt;&gt;"",O119,J119),"On time","Late")))</f>
        <v/>
      </c>
      <c r="U119" s="7"/>
      <c r="V119" s="8" t="str">
        <f aca="false">IF(U119="","",U119+30)</f>
        <v/>
      </c>
      <c r="W119" s="7"/>
      <c r="X119" s="6"/>
      <c r="Y119" s="8" t="str">
        <f aca="true">IF(U119="","",IF(W119="",IF(TODAY()&gt;V119,"Overdue","Open"),IF(W119&lt;=V119,"On time","Late")))</f>
        <v/>
      </c>
      <c r="Z119" s="6"/>
      <c r="AA119" s="6"/>
    </row>
    <row r="120" customFormat="false" ht="15" hidden="false" customHeight="false" outlineLevel="0" collapsed="false">
      <c r="A120" s="6"/>
      <c r="B120" s="7"/>
      <c r="C120" s="6"/>
      <c r="D120" s="6"/>
      <c r="E120" s="6"/>
      <c r="F120" s="6"/>
      <c r="G120" s="6"/>
      <c r="H120" s="6"/>
      <c r="I120" s="6"/>
      <c r="J120" s="8" t="str">
        <f aca="false">IF(B120="","",B120+30)</f>
        <v/>
      </c>
      <c r="K120" s="7"/>
      <c r="L120" s="6"/>
      <c r="M120" s="6"/>
      <c r="N120" s="7"/>
      <c r="O120" s="7"/>
      <c r="P120" s="7"/>
      <c r="Q120" s="6"/>
      <c r="R120" s="6"/>
      <c r="S120" s="9" t="str">
        <f aca="false">IF(OR(B120="",P120=""),"",P120-B120)</f>
        <v/>
      </c>
      <c r="T120" s="8" t="str">
        <f aca="true">IF(B120="","",IF(P120="",IF(TODAY()&gt;IF(O120&lt;&gt;"",O120,J120),"Overdue","Open"),IF(P120&lt;=IF(O120&lt;&gt;"",O120,J120),"On time","Late")))</f>
        <v/>
      </c>
      <c r="U120" s="7"/>
      <c r="V120" s="8" t="str">
        <f aca="false">IF(U120="","",U120+30)</f>
        <v/>
      </c>
      <c r="W120" s="7"/>
      <c r="X120" s="6"/>
      <c r="Y120" s="8" t="str">
        <f aca="true">IF(U120="","",IF(W120="",IF(TODAY()&gt;V120,"Overdue","Open"),IF(W120&lt;=V120,"On time","Late")))</f>
        <v/>
      </c>
      <c r="Z120" s="6"/>
      <c r="AA120" s="6"/>
    </row>
    <row r="121" customFormat="false" ht="15" hidden="false" customHeight="false" outlineLevel="0" collapsed="false">
      <c r="A121" s="6"/>
      <c r="B121" s="7"/>
      <c r="C121" s="6"/>
      <c r="D121" s="6"/>
      <c r="E121" s="6"/>
      <c r="F121" s="6"/>
      <c r="G121" s="6"/>
      <c r="H121" s="6"/>
      <c r="I121" s="6"/>
      <c r="J121" s="8" t="str">
        <f aca="false">IF(B121="","",B121+30)</f>
        <v/>
      </c>
      <c r="K121" s="7"/>
      <c r="L121" s="6"/>
      <c r="M121" s="6"/>
      <c r="N121" s="7"/>
      <c r="O121" s="7"/>
      <c r="P121" s="7"/>
      <c r="Q121" s="6"/>
      <c r="R121" s="6"/>
      <c r="S121" s="9" t="str">
        <f aca="false">IF(OR(B121="",P121=""),"",P121-B121)</f>
        <v/>
      </c>
      <c r="T121" s="8" t="str">
        <f aca="true">IF(B121="","",IF(P121="",IF(TODAY()&gt;IF(O121&lt;&gt;"",O121,J121),"Overdue","Open"),IF(P121&lt;=IF(O121&lt;&gt;"",O121,J121),"On time","Late")))</f>
        <v/>
      </c>
      <c r="U121" s="7"/>
      <c r="V121" s="8" t="str">
        <f aca="false">IF(U121="","",U121+30)</f>
        <v/>
      </c>
      <c r="W121" s="7"/>
      <c r="X121" s="6"/>
      <c r="Y121" s="8" t="str">
        <f aca="true">IF(U121="","",IF(W121="",IF(TODAY()&gt;V121,"Overdue","Open"),IF(W121&lt;=V121,"On time","Late")))</f>
        <v/>
      </c>
      <c r="Z121" s="6"/>
      <c r="AA121" s="6"/>
    </row>
    <row r="122" customFormat="false" ht="15" hidden="false" customHeight="false" outlineLevel="0" collapsed="false">
      <c r="A122" s="6"/>
      <c r="B122" s="7"/>
      <c r="C122" s="6"/>
      <c r="D122" s="6"/>
      <c r="E122" s="6"/>
      <c r="F122" s="6"/>
      <c r="G122" s="6"/>
      <c r="H122" s="6"/>
      <c r="I122" s="6"/>
      <c r="J122" s="8" t="str">
        <f aca="false">IF(B122="","",B122+30)</f>
        <v/>
      </c>
      <c r="K122" s="7"/>
      <c r="L122" s="6"/>
      <c r="M122" s="6"/>
      <c r="N122" s="7"/>
      <c r="O122" s="7"/>
      <c r="P122" s="7"/>
      <c r="Q122" s="6"/>
      <c r="R122" s="6"/>
      <c r="S122" s="9" t="str">
        <f aca="false">IF(OR(B122="",P122=""),"",P122-B122)</f>
        <v/>
      </c>
      <c r="T122" s="8" t="str">
        <f aca="true">IF(B122="","",IF(P122="",IF(TODAY()&gt;IF(O122&lt;&gt;"",O122,J122),"Overdue","Open"),IF(P122&lt;=IF(O122&lt;&gt;"",O122,J122),"On time","Late")))</f>
        <v/>
      </c>
      <c r="U122" s="7"/>
      <c r="V122" s="8" t="str">
        <f aca="false">IF(U122="","",U122+30)</f>
        <v/>
      </c>
      <c r="W122" s="7"/>
      <c r="X122" s="6"/>
      <c r="Y122" s="8" t="str">
        <f aca="true">IF(U122="","",IF(W122="",IF(TODAY()&gt;V122,"Overdue","Open"),IF(W122&lt;=V122,"On time","Late")))</f>
        <v/>
      </c>
      <c r="Z122" s="6"/>
      <c r="AA122" s="6"/>
    </row>
    <row r="123" customFormat="false" ht="15" hidden="false" customHeight="false" outlineLevel="0" collapsed="false">
      <c r="A123" s="6"/>
      <c r="B123" s="7"/>
      <c r="C123" s="6"/>
      <c r="D123" s="6"/>
      <c r="E123" s="6"/>
      <c r="F123" s="6"/>
      <c r="G123" s="6"/>
      <c r="H123" s="6"/>
      <c r="I123" s="6"/>
      <c r="J123" s="8" t="str">
        <f aca="false">IF(B123="","",B123+30)</f>
        <v/>
      </c>
      <c r="K123" s="7"/>
      <c r="L123" s="6"/>
      <c r="M123" s="6"/>
      <c r="N123" s="7"/>
      <c r="O123" s="7"/>
      <c r="P123" s="7"/>
      <c r="Q123" s="6"/>
      <c r="R123" s="6"/>
      <c r="S123" s="9" t="str">
        <f aca="false">IF(OR(B123="",P123=""),"",P123-B123)</f>
        <v/>
      </c>
      <c r="T123" s="8" t="str">
        <f aca="true">IF(B123="","",IF(P123="",IF(TODAY()&gt;IF(O123&lt;&gt;"",O123,J123),"Overdue","Open"),IF(P123&lt;=IF(O123&lt;&gt;"",O123,J123),"On time","Late")))</f>
        <v/>
      </c>
      <c r="U123" s="7"/>
      <c r="V123" s="8" t="str">
        <f aca="false">IF(U123="","",U123+30)</f>
        <v/>
      </c>
      <c r="W123" s="7"/>
      <c r="X123" s="6"/>
      <c r="Y123" s="8" t="str">
        <f aca="true">IF(U123="","",IF(W123="",IF(TODAY()&gt;V123,"Overdue","Open"),IF(W123&lt;=V123,"On time","Late")))</f>
        <v/>
      </c>
      <c r="Z123" s="6"/>
      <c r="AA123" s="6"/>
    </row>
    <row r="124" customFormat="false" ht="15" hidden="false" customHeight="false" outlineLevel="0" collapsed="false">
      <c r="A124" s="6"/>
      <c r="B124" s="7"/>
      <c r="C124" s="6"/>
      <c r="D124" s="6"/>
      <c r="E124" s="6"/>
      <c r="F124" s="6"/>
      <c r="G124" s="6"/>
      <c r="H124" s="6"/>
      <c r="I124" s="6"/>
      <c r="J124" s="8" t="str">
        <f aca="false">IF(B124="","",B124+30)</f>
        <v/>
      </c>
      <c r="K124" s="7"/>
      <c r="L124" s="6"/>
      <c r="M124" s="6"/>
      <c r="N124" s="7"/>
      <c r="O124" s="7"/>
      <c r="P124" s="7"/>
      <c r="Q124" s="6"/>
      <c r="R124" s="6"/>
      <c r="S124" s="9" t="str">
        <f aca="false">IF(OR(B124="",P124=""),"",P124-B124)</f>
        <v/>
      </c>
      <c r="T124" s="8" t="str">
        <f aca="true">IF(B124="","",IF(P124="",IF(TODAY()&gt;IF(O124&lt;&gt;"",O124,J124),"Overdue","Open"),IF(P124&lt;=IF(O124&lt;&gt;"",O124,J124),"On time","Late")))</f>
        <v/>
      </c>
      <c r="U124" s="7"/>
      <c r="V124" s="8" t="str">
        <f aca="false">IF(U124="","",U124+30)</f>
        <v/>
      </c>
      <c r="W124" s="7"/>
      <c r="X124" s="6"/>
      <c r="Y124" s="8" t="str">
        <f aca="true">IF(U124="","",IF(W124="",IF(TODAY()&gt;V124,"Overdue","Open"),IF(W124&lt;=V124,"On time","Late")))</f>
        <v/>
      </c>
      <c r="Z124" s="6"/>
      <c r="AA124" s="6"/>
    </row>
    <row r="125" customFormat="false" ht="15" hidden="false" customHeight="false" outlineLevel="0" collapsed="false">
      <c r="A125" s="6"/>
      <c r="B125" s="7"/>
      <c r="C125" s="6"/>
      <c r="D125" s="6"/>
      <c r="E125" s="6"/>
      <c r="F125" s="6"/>
      <c r="G125" s="6"/>
      <c r="H125" s="6"/>
      <c r="I125" s="6"/>
      <c r="J125" s="8" t="str">
        <f aca="false">IF(B125="","",B125+30)</f>
        <v/>
      </c>
      <c r="K125" s="7"/>
      <c r="L125" s="6"/>
      <c r="M125" s="6"/>
      <c r="N125" s="7"/>
      <c r="O125" s="7"/>
      <c r="P125" s="7"/>
      <c r="Q125" s="6"/>
      <c r="R125" s="6"/>
      <c r="S125" s="9" t="str">
        <f aca="false">IF(OR(B125="",P125=""),"",P125-B125)</f>
        <v/>
      </c>
      <c r="T125" s="8" t="str">
        <f aca="true">IF(B125="","",IF(P125="",IF(TODAY()&gt;IF(O125&lt;&gt;"",O125,J125),"Overdue","Open"),IF(P125&lt;=IF(O125&lt;&gt;"",O125,J125),"On time","Late")))</f>
        <v/>
      </c>
      <c r="U125" s="7"/>
      <c r="V125" s="8" t="str">
        <f aca="false">IF(U125="","",U125+30)</f>
        <v/>
      </c>
      <c r="W125" s="7"/>
      <c r="X125" s="6"/>
      <c r="Y125" s="8" t="str">
        <f aca="true">IF(U125="","",IF(W125="",IF(TODAY()&gt;V125,"Overdue","Open"),IF(W125&lt;=V125,"On time","Late")))</f>
        <v/>
      </c>
      <c r="Z125" s="6"/>
      <c r="AA125" s="6"/>
    </row>
    <row r="126" customFormat="false" ht="15" hidden="false" customHeight="false" outlineLevel="0" collapsed="false">
      <c r="A126" s="6"/>
      <c r="B126" s="7"/>
      <c r="C126" s="6"/>
      <c r="D126" s="6"/>
      <c r="E126" s="6"/>
      <c r="F126" s="6"/>
      <c r="G126" s="6"/>
      <c r="H126" s="6"/>
      <c r="I126" s="6"/>
      <c r="J126" s="8" t="str">
        <f aca="false">IF(B126="","",B126+30)</f>
        <v/>
      </c>
      <c r="K126" s="7"/>
      <c r="L126" s="6"/>
      <c r="M126" s="6"/>
      <c r="N126" s="7"/>
      <c r="O126" s="7"/>
      <c r="P126" s="7"/>
      <c r="Q126" s="6"/>
      <c r="R126" s="6"/>
      <c r="S126" s="9" t="str">
        <f aca="false">IF(OR(B126="",P126=""),"",P126-B126)</f>
        <v/>
      </c>
      <c r="T126" s="8" t="str">
        <f aca="true">IF(B126="","",IF(P126="",IF(TODAY()&gt;IF(O126&lt;&gt;"",O126,J126),"Overdue","Open"),IF(P126&lt;=IF(O126&lt;&gt;"",O126,J126),"On time","Late")))</f>
        <v/>
      </c>
      <c r="U126" s="7"/>
      <c r="V126" s="8" t="str">
        <f aca="false">IF(U126="","",U126+30)</f>
        <v/>
      </c>
      <c r="W126" s="7"/>
      <c r="X126" s="6"/>
      <c r="Y126" s="8" t="str">
        <f aca="true">IF(U126="","",IF(W126="",IF(TODAY()&gt;V126,"Overdue","Open"),IF(W126&lt;=V126,"On time","Late")))</f>
        <v/>
      </c>
      <c r="Z126" s="6"/>
      <c r="AA126" s="6"/>
    </row>
    <row r="127" customFormat="false" ht="15" hidden="false" customHeight="false" outlineLevel="0" collapsed="false">
      <c r="A127" s="6"/>
      <c r="B127" s="7"/>
      <c r="C127" s="6"/>
      <c r="D127" s="6"/>
      <c r="E127" s="6"/>
      <c r="F127" s="6"/>
      <c r="G127" s="6"/>
      <c r="H127" s="6"/>
      <c r="I127" s="6"/>
      <c r="J127" s="8" t="str">
        <f aca="false">IF(B127="","",B127+30)</f>
        <v/>
      </c>
      <c r="K127" s="7"/>
      <c r="L127" s="6"/>
      <c r="M127" s="6"/>
      <c r="N127" s="7"/>
      <c r="O127" s="7"/>
      <c r="P127" s="7"/>
      <c r="Q127" s="6"/>
      <c r="R127" s="6"/>
      <c r="S127" s="9" t="str">
        <f aca="false">IF(OR(B127="",P127=""),"",P127-B127)</f>
        <v/>
      </c>
      <c r="T127" s="8" t="str">
        <f aca="true">IF(B127="","",IF(P127="",IF(TODAY()&gt;IF(O127&lt;&gt;"",O127,J127),"Overdue","Open"),IF(P127&lt;=IF(O127&lt;&gt;"",O127,J127),"On time","Late")))</f>
        <v/>
      </c>
      <c r="U127" s="7"/>
      <c r="V127" s="8" t="str">
        <f aca="false">IF(U127="","",U127+30)</f>
        <v/>
      </c>
      <c r="W127" s="7"/>
      <c r="X127" s="6"/>
      <c r="Y127" s="8" t="str">
        <f aca="true">IF(U127="","",IF(W127="",IF(TODAY()&gt;V127,"Overdue","Open"),IF(W127&lt;=V127,"On time","Late")))</f>
        <v/>
      </c>
      <c r="Z127" s="6"/>
      <c r="AA127" s="6"/>
    </row>
    <row r="128" customFormat="false" ht="15" hidden="false" customHeight="false" outlineLevel="0" collapsed="false">
      <c r="A128" s="6"/>
      <c r="B128" s="7"/>
      <c r="C128" s="6"/>
      <c r="D128" s="6"/>
      <c r="E128" s="6"/>
      <c r="F128" s="6"/>
      <c r="G128" s="6"/>
      <c r="H128" s="6"/>
      <c r="I128" s="6"/>
      <c r="J128" s="8" t="str">
        <f aca="false">IF(B128="","",B128+30)</f>
        <v/>
      </c>
      <c r="K128" s="7"/>
      <c r="L128" s="6"/>
      <c r="M128" s="6"/>
      <c r="N128" s="7"/>
      <c r="O128" s="7"/>
      <c r="P128" s="7"/>
      <c r="Q128" s="6"/>
      <c r="R128" s="6"/>
      <c r="S128" s="9" t="str">
        <f aca="false">IF(OR(B128="",P128=""),"",P128-B128)</f>
        <v/>
      </c>
      <c r="T128" s="8" t="str">
        <f aca="true">IF(B128="","",IF(P128="",IF(TODAY()&gt;IF(O128&lt;&gt;"",O128,J128),"Overdue","Open"),IF(P128&lt;=IF(O128&lt;&gt;"",O128,J128),"On time","Late")))</f>
        <v/>
      </c>
      <c r="U128" s="7"/>
      <c r="V128" s="8" t="str">
        <f aca="false">IF(U128="","",U128+30)</f>
        <v/>
      </c>
      <c r="W128" s="7"/>
      <c r="X128" s="6"/>
      <c r="Y128" s="8" t="str">
        <f aca="true">IF(U128="","",IF(W128="",IF(TODAY()&gt;V128,"Overdue","Open"),IF(W128&lt;=V128,"On time","Late")))</f>
        <v/>
      </c>
      <c r="Z128" s="6"/>
      <c r="AA128" s="6"/>
    </row>
    <row r="129" customFormat="false" ht="15" hidden="false" customHeight="false" outlineLevel="0" collapsed="false">
      <c r="A129" s="6"/>
      <c r="B129" s="7"/>
      <c r="C129" s="6"/>
      <c r="D129" s="6"/>
      <c r="E129" s="6"/>
      <c r="F129" s="6"/>
      <c r="G129" s="6"/>
      <c r="H129" s="6"/>
      <c r="I129" s="6"/>
      <c r="J129" s="8" t="str">
        <f aca="false">IF(B129="","",B129+30)</f>
        <v/>
      </c>
      <c r="K129" s="7"/>
      <c r="L129" s="6"/>
      <c r="M129" s="6"/>
      <c r="N129" s="7"/>
      <c r="O129" s="7"/>
      <c r="P129" s="7"/>
      <c r="Q129" s="6"/>
      <c r="R129" s="6"/>
      <c r="S129" s="9" t="str">
        <f aca="false">IF(OR(B129="",P129=""),"",P129-B129)</f>
        <v/>
      </c>
      <c r="T129" s="8" t="str">
        <f aca="true">IF(B129="","",IF(P129="",IF(TODAY()&gt;IF(O129&lt;&gt;"",O129,J129),"Overdue","Open"),IF(P129&lt;=IF(O129&lt;&gt;"",O129,J129),"On time","Late")))</f>
        <v/>
      </c>
      <c r="U129" s="7"/>
      <c r="V129" s="8" t="str">
        <f aca="false">IF(U129="","",U129+30)</f>
        <v/>
      </c>
      <c r="W129" s="7"/>
      <c r="X129" s="6"/>
      <c r="Y129" s="8" t="str">
        <f aca="true">IF(U129="","",IF(W129="",IF(TODAY()&gt;V129,"Overdue","Open"),IF(W129&lt;=V129,"On time","Late")))</f>
        <v/>
      </c>
      <c r="Z129" s="6"/>
      <c r="AA129" s="6"/>
    </row>
    <row r="130" customFormat="false" ht="15" hidden="false" customHeight="false" outlineLevel="0" collapsed="false">
      <c r="A130" s="6"/>
      <c r="B130" s="7"/>
      <c r="C130" s="6"/>
      <c r="D130" s="6"/>
      <c r="E130" s="6"/>
      <c r="F130" s="6"/>
      <c r="G130" s="6"/>
      <c r="H130" s="6"/>
      <c r="I130" s="6"/>
      <c r="J130" s="8" t="str">
        <f aca="false">IF(B130="","",B130+30)</f>
        <v/>
      </c>
      <c r="K130" s="7"/>
      <c r="L130" s="6"/>
      <c r="M130" s="6"/>
      <c r="N130" s="7"/>
      <c r="O130" s="7"/>
      <c r="P130" s="7"/>
      <c r="Q130" s="6"/>
      <c r="R130" s="6"/>
      <c r="S130" s="9" t="str">
        <f aca="false">IF(OR(B130="",P130=""),"",P130-B130)</f>
        <v/>
      </c>
      <c r="T130" s="8" t="str">
        <f aca="true">IF(B130="","",IF(P130="",IF(TODAY()&gt;IF(O130&lt;&gt;"",O130,J130),"Overdue","Open"),IF(P130&lt;=IF(O130&lt;&gt;"",O130,J130),"On time","Late")))</f>
        <v/>
      </c>
      <c r="U130" s="7"/>
      <c r="V130" s="8" t="str">
        <f aca="false">IF(U130="","",U130+30)</f>
        <v/>
      </c>
      <c r="W130" s="7"/>
      <c r="X130" s="6"/>
      <c r="Y130" s="8" t="str">
        <f aca="true">IF(U130="","",IF(W130="",IF(TODAY()&gt;V130,"Overdue","Open"),IF(W130&lt;=V130,"On time","Late")))</f>
        <v/>
      </c>
      <c r="Z130" s="6"/>
      <c r="AA130" s="6"/>
    </row>
    <row r="131" customFormat="false" ht="15" hidden="false" customHeight="false" outlineLevel="0" collapsed="false">
      <c r="A131" s="6"/>
      <c r="B131" s="7"/>
      <c r="C131" s="6"/>
      <c r="D131" s="6"/>
      <c r="E131" s="6"/>
      <c r="F131" s="6"/>
      <c r="G131" s="6"/>
      <c r="H131" s="6"/>
      <c r="I131" s="6"/>
      <c r="J131" s="8" t="str">
        <f aca="false">IF(B131="","",B131+30)</f>
        <v/>
      </c>
      <c r="K131" s="7"/>
      <c r="L131" s="6"/>
      <c r="M131" s="6"/>
      <c r="N131" s="7"/>
      <c r="O131" s="7"/>
      <c r="P131" s="7"/>
      <c r="Q131" s="6"/>
      <c r="R131" s="6"/>
      <c r="S131" s="9" t="str">
        <f aca="false">IF(OR(B131="",P131=""),"",P131-B131)</f>
        <v/>
      </c>
      <c r="T131" s="8" t="str">
        <f aca="true">IF(B131="","",IF(P131="",IF(TODAY()&gt;IF(O131&lt;&gt;"",O131,J131),"Overdue","Open"),IF(P131&lt;=IF(O131&lt;&gt;"",O131,J131),"On time","Late")))</f>
        <v/>
      </c>
      <c r="U131" s="7"/>
      <c r="V131" s="8" t="str">
        <f aca="false">IF(U131="","",U131+30)</f>
        <v/>
      </c>
      <c r="W131" s="7"/>
      <c r="X131" s="6"/>
      <c r="Y131" s="8" t="str">
        <f aca="true">IF(U131="","",IF(W131="",IF(TODAY()&gt;V131,"Overdue","Open"),IF(W131&lt;=V131,"On time","Late")))</f>
        <v/>
      </c>
      <c r="Z131" s="6"/>
      <c r="AA131" s="6"/>
    </row>
    <row r="132" customFormat="false" ht="15" hidden="false" customHeight="false" outlineLevel="0" collapsed="false">
      <c r="A132" s="6"/>
      <c r="B132" s="7"/>
      <c r="C132" s="6"/>
      <c r="D132" s="6"/>
      <c r="E132" s="6"/>
      <c r="F132" s="6"/>
      <c r="G132" s="6"/>
      <c r="H132" s="6"/>
      <c r="I132" s="6"/>
      <c r="J132" s="8" t="str">
        <f aca="false">IF(B132="","",B132+30)</f>
        <v/>
      </c>
      <c r="K132" s="7"/>
      <c r="L132" s="6"/>
      <c r="M132" s="6"/>
      <c r="N132" s="7"/>
      <c r="O132" s="7"/>
      <c r="P132" s="7"/>
      <c r="Q132" s="6"/>
      <c r="R132" s="6"/>
      <c r="S132" s="9" t="str">
        <f aca="false">IF(OR(B132="",P132=""),"",P132-B132)</f>
        <v/>
      </c>
      <c r="T132" s="8" t="str">
        <f aca="true">IF(B132="","",IF(P132="",IF(TODAY()&gt;IF(O132&lt;&gt;"",O132,J132),"Overdue","Open"),IF(P132&lt;=IF(O132&lt;&gt;"",O132,J132),"On time","Late")))</f>
        <v/>
      </c>
      <c r="U132" s="7"/>
      <c r="V132" s="8" t="str">
        <f aca="false">IF(U132="","",U132+30)</f>
        <v/>
      </c>
      <c r="W132" s="7"/>
      <c r="X132" s="6"/>
      <c r="Y132" s="8" t="str">
        <f aca="true">IF(U132="","",IF(W132="",IF(TODAY()&gt;V132,"Overdue","Open"),IF(W132&lt;=V132,"On time","Late")))</f>
        <v/>
      </c>
      <c r="Z132" s="6"/>
      <c r="AA132" s="6"/>
    </row>
    <row r="133" customFormat="false" ht="15" hidden="false" customHeight="false" outlineLevel="0" collapsed="false">
      <c r="A133" s="6"/>
      <c r="B133" s="7"/>
      <c r="C133" s="6"/>
      <c r="D133" s="6"/>
      <c r="E133" s="6"/>
      <c r="F133" s="6"/>
      <c r="G133" s="6"/>
      <c r="H133" s="6"/>
      <c r="I133" s="6"/>
      <c r="J133" s="8" t="str">
        <f aca="false">IF(B133="","",B133+30)</f>
        <v/>
      </c>
      <c r="K133" s="7"/>
      <c r="L133" s="6"/>
      <c r="M133" s="6"/>
      <c r="N133" s="7"/>
      <c r="O133" s="7"/>
      <c r="P133" s="7"/>
      <c r="Q133" s="6"/>
      <c r="R133" s="6"/>
      <c r="S133" s="9" t="str">
        <f aca="false">IF(OR(B133="",P133=""),"",P133-B133)</f>
        <v/>
      </c>
      <c r="T133" s="8" t="str">
        <f aca="true">IF(B133="","",IF(P133="",IF(TODAY()&gt;IF(O133&lt;&gt;"",O133,J133),"Overdue","Open"),IF(P133&lt;=IF(O133&lt;&gt;"",O133,J133),"On time","Late")))</f>
        <v/>
      </c>
      <c r="U133" s="7"/>
      <c r="V133" s="8" t="str">
        <f aca="false">IF(U133="","",U133+30)</f>
        <v/>
      </c>
      <c r="W133" s="7"/>
      <c r="X133" s="6"/>
      <c r="Y133" s="8" t="str">
        <f aca="true">IF(U133="","",IF(W133="",IF(TODAY()&gt;V133,"Overdue","Open"),IF(W133&lt;=V133,"On time","Late")))</f>
        <v/>
      </c>
      <c r="Z133" s="6"/>
      <c r="AA133" s="6"/>
    </row>
    <row r="134" customFormat="false" ht="15" hidden="false" customHeight="false" outlineLevel="0" collapsed="false">
      <c r="A134" s="6"/>
      <c r="B134" s="7"/>
      <c r="C134" s="6"/>
      <c r="D134" s="6"/>
      <c r="E134" s="6"/>
      <c r="F134" s="6"/>
      <c r="G134" s="6"/>
      <c r="H134" s="6"/>
      <c r="I134" s="6"/>
      <c r="J134" s="8" t="str">
        <f aca="false">IF(B134="","",B134+30)</f>
        <v/>
      </c>
      <c r="K134" s="7"/>
      <c r="L134" s="6"/>
      <c r="M134" s="6"/>
      <c r="N134" s="7"/>
      <c r="O134" s="7"/>
      <c r="P134" s="7"/>
      <c r="Q134" s="6"/>
      <c r="R134" s="6"/>
      <c r="S134" s="9" t="str">
        <f aca="false">IF(OR(B134="",P134=""),"",P134-B134)</f>
        <v/>
      </c>
      <c r="T134" s="8" t="str">
        <f aca="true">IF(B134="","",IF(P134="",IF(TODAY()&gt;IF(O134&lt;&gt;"",O134,J134),"Overdue","Open"),IF(P134&lt;=IF(O134&lt;&gt;"",O134,J134),"On time","Late")))</f>
        <v/>
      </c>
      <c r="U134" s="7"/>
      <c r="V134" s="8" t="str">
        <f aca="false">IF(U134="","",U134+30)</f>
        <v/>
      </c>
      <c r="W134" s="7"/>
      <c r="X134" s="6"/>
      <c r="Y134" s="8" t="str">
        <f aca="true">IF(U134="","",IF(W134="",IF(TODAY()&gt;V134,"Overdue","Open"),IF(W134&lt;=V134,"On time","Late")))</f>
        <v/>
      </c>
      <c r="Z134" s="6"/>
      <c r="AA134" s="6"/>
    </row>
    <row r="135" customFormat="false" ht="15" hidden="false" customHeight="false" outlineLevel="0" collapsed="false">
      <c r="A135" s="6"/>
      <c r="B135" s="7"/>
      <c r="C135" s="6"/>
      <c r="D135" s="6"/>
      <c r="E135" s="6"/>
      <c r="F135" s="6"/>
      <c r="G135" s="6"/>
      <c r="H135" s="6"/>
      <c r="I135" s="6"/>
      <c r="J135" s="8" t="str">
        <f aca="false">IF(B135="","",B135+30)</f>
        <v/>
      </c>
      <c r="K135" s="7"/>
      <c r="L135" s="6"/>
      <c r="M135" s="6"/>
      <c r="N135" s="7"/>
      <c r="O135" s="7"/>
      <c r="P135" s="7"/>
      <c r="Q135" s="6"/>
      <c r="R135" s="6"/>
      <c r="S135" s="9" t="str">
        <f aca="false">IF(OR(B135="",P135=""),"",P135-B135)</f>
        <v/>
      </c>
      <c r="T135" s="8" t="str">
        <f aca="true">IF(B135="","",IF(P135="",IF(TODAY()&gt;IF(O135&lt;&gt;"",O135,J135),"Overdue","Open"),IF(P135&lt;=IF(O135&lt;&gt;"",O135,J135),"On time","Late")))</f>
        <v/>
      </c>
      <c r="U135" s="7"/>
      <c r="V135" s="8" t="str">
        <f aca="false">IF(U135="","",U135+30)</f>
        <v/>
      </c>
      <c r="W135" s="7"/>
      <c r="X135" s="6"/>
      <c r="Y135" s="8" t="str">
        <f aca="true">IF(U135="","",IF(W135="",IF(TODAY()&gt;V135,"Overdue","Open"),IF(W135&lt;=V135,"On time","Late")))</f>
        <v/>
      </c>
      <c r="Z135" s="6"/>
      <c r="AA135" s="6"/>
    </row>
    <row r="136" customFormat="false" ht="15" hidden="false" customHeight="false" outlineLevel="0" collapsed="false">
      <c r="A136" s="6"/>
      <c r="B136" s="7"/>
      <c r="C136" s="6"/>
      <c r="D136" s="6"/>
      <c r="E136" s="6"/>
      <c r="F136" s="6"/>
      <c r="G136" s="6"/>
      <c r="H136" s="6"/>
      <c r="I136" s="6"/>
      <c r="J136" s="8" t="str">
        <f aca="false">IF(B136="","",B136+30)</f>
        <v/>
      </c>
      <c r="K136" s="7"/>
      <c r="L136" s="6"/>
      <c r="M136" s="6"/>
      <c r="N136" s="7"/>
      <c r="O136" s="7"/>
      <c r="P136" s="7"/>
      <c r="Q136" s="6"/>
      <c r="R136" s="6"/>
      <c r="S136" s="9" t="str">
        <f aca="false">IF(OR(B136="",P136=""),"",P136-B136)</f>
        <v/>
      </c>
      <c r="T136" s="8" t="str">
        <f aca="true">IF(B136="","",IF(P136="",IF(TODAY()&gt;IF(O136&lt;&gt;"",O136,J136),"Overdue","Open"),IF(P136&lt;=IF(O136&lt;&gt;"",O136,J136),"On time","Late")))</f>
        <v/>
      </c>
      <c r="U136" s="7"/>
      <c r="V136" s="8" t="str">
        <f aca="false">IF(U136="","",U136+30)</f>
        <v/>
      </c>
      <c r="W136" s="7"/>
      <c r="X136" s="6"/>
      <c r="Y136" s="8" t="str">
        <f aca="true">IF(U136="","",IF(W136="",IF(TODAY()&gt;V136,"Overdue","Open"),IF(W136&lt;=V136,"On time","Late")))</f>
        <v/>
      </c>
      <c r="Z136" s="6"/>
      <c r="AA136" s="6"/>
    </row>
    <row r="137" customFormat="false" ht="15" hidden="false" customHeight="false" outlineLevel="0" collapsed="false">
      <c r="A137" s="6"/>
      <c r="B137" s="7"/>
      <c r="C137" s="6"/>
      <c r="D137" s="6"/>
      <c r="E137" s="6"/>
      <c r="F137" s="6"/>
      <c r="G137" s="6"/>
      <c r="H137" s="6"/>
      <c r="I137" s="6"/>
      <c r="J137" s="8" t="str">
        <f aca="false">IF(B137="","",B137+30)</f>
        <v/>
      </c>
      <c r="K137" s="7"/>
      <c r="L137" s="6"/>
      <c r="M137" s="6"/>
      <c r="N137" s="7"/>
      <c r="O137" s="7"/>
      <c r="P137" s="7"/>
      <c r="Q137" s="6"/>
      <c r="R137" s="6"/>
      <c r="S137" s="9" t="str">
        <f aca="false">IF(OR(B137="",P137=""),"",P137-B137)</f>
        <v/>
      </c>
      <c r="T137" s="8" t="str">
        <f aca="true">IF(B137="","",IF(P137="",IF(TODAY()&gt;IF(O137&lt;&gt;"",O137,J137),"Overdue","Open"),IF(P137&lt;=IF(O137&lt;&gt;"",O137,J137),"On time","Late")))</f>
        <v/>
      </c>
      <c r="U137" s="7"/>
      <c r="V137" s="8" t="str">
        <f aca="false">IF(U137="","",U137+30)</f>
        <v/>
      </c>
      <c r="W137" s="7"/>
      <c r="X137" s="6"/>
      <c r="Y137" s="8" t="str">
        <f aca="true">IF(U137="","",IF(W137="",IF(TODAY()&gt;V137,"Overdue","Open"),IF(W137&lt;=V137,"On time","Late")))</f>
        <v/>
      </c>
      <c r="Z137" s="6"/>
      <c r="AA137" s="6"/>
    </row>
    <row r="138" customFormat="false" ht="15" hidden="false" customHeight="false" outlineLevel="0" collapsed="false">
      <c r="A138" s="6"/>
      <c r="B138" s="7"/>
      <c r="C138" s="6"/>
      <c r="D138" s="6"/>
      <c r="E138" s="6"/>
      <c r="F138" s="6"/>
      <c r="G138" s="6"/>
      <c r="H138" s="6"/>
      <c r="I138" s="6"/>
      <c r="J138" s="8" t="str">
        <f aca="false">IF(B138="","",B138+30)</f>
        <v/>
      </c>
      <c r="K138" s="7"/>
      <c r="L138" s="6"/>
      <c r="M138" s="6"/>
      <c r="N138" s="7"/>
      <c r="O138" s="7"/>
      <c r="P138" s="7"/>
      <c r="Q138" s="6"/>
      <c r="R138" s="6"/>
      <c r="S138" s="9" t="str">
        <f aca="false">IF(OR(B138="",P138=""),"",P138-B138)</f>
        <v/>
      </c>
      <c r="T138" s="8" t="str">
        <f aca="true">IF(B138="","",IF(P138="",IF(TODAY()&gt;IF(O138&lt;&gt;"",O138,J138),"Overdue","Open"),IF(P138&lt;=IF(O138&lt;&gt;"",O138,J138),"On time","Late")))</f>
        <v/>
      </c>
      <c r="U138" s="7"/>
      <c r="V138" s="8" t="str">
        <f aca="false">IF(U138="","",U138+30)</f>
        <v/>
      </c>
      <c r="W138" s="7"/>
      <c r="X138" s="6"/>
      <c r="Y138" s="8" t="str">
        <f aca="true">IF(U138="","",IF(W138="",IF(TODAY()&gt;V138,"Overdue","Open"),IF(W138&lt;=V138,"On time","Late")))</f>
        <v/>
      </c>
      <c r="Z138" s="6"/>
      <c r="AA138" s="6"/>
    </row>
    <row r="139" customFormat="false" ht="15" hidden="false" customHeight="false" outlineLevel="0" collapsed="false">
      <c r="A139" s="6"/>
      <c r="B139" s="7"/>
      <c r="C139" s="6"/>
      <c r="D139" s="6"/>
      <c r="E139" s="6"/>
      <c r="F139" s="6"/>
      <c r="G139" s="6"/>
      <c r="H139" s="6"/>
      <c r="I139" s="6"/>
      <c r="J139" s="8" t="str">
        <f aca="false">IF(B139="","",B139+30)</f>
        <v/>
      </c>
      <c r="K139" s="7"/>
      <c r="L139" s="6"/>
      <c r="M139" s="6"/>
      <c r="N139" s="7"/>
      <c r="O139" s="7"/>
      <c r="P139" s="7"/>
      <c r="Q139" s="6"/>
      <c r="R139" s="6"/>
      <c r="S139" s="9" t="str">
        <f aca="false">IF(OR(B139="",P139=""),"",P139-B139)</f>
        <v/>
      </c>
      <c r="T139" s="8" t="str">
        <f aca="true">IF(B139="","",IF(P139="",IF(TODAY()&gt;IF(O139&lt;&gt;"",O139,J139),"Overdue","Open"),IF(P139&lt;=IF(O139&lt;&gt;"",O139,J139),"On time","Late")))</f>
        <v/>
      </c>
      <c r="U139" s="7"/>
      <c r="V139" s="8" t="str">
        <f aca="false">IF(U139="","",U139+30)</f>
        <v/>
      </c>
      <c r="W139" s="7"/>
      <c r="X139" s="6"/>
      <c r="Y139" s="8" t="str">
        <f aca="true">IF(U139="","",IF(W139="",IF(TODAY()&gt;V139,"Overdue","Open"),IF(W139&lt;=V139,"On time","Late")))</f>
        <v/>
      </c>
      <c r="Z139" s="6"/>
      <c r="AA139" s="6"/>
    </row>
    <row r="140" customFormat="false" ht="15" hidden="false" customHeight="false" outlineLevel="0" collapsed="false">
      <c r="A140" s="6"/>
      <c r="B140" s="7"/>
      <c r="C140" s="6"/>
      <c r="D140" s="6"/>
      <c r="E140" s="6"/>
      <c r="F140" s="6"/>
      <c r="G140" s="6"/>
      <c r="H140" s="6"/>
      <c r="I140" s="6"/>
      <c r="J140" s="8" t="str">
        <f aca="false">IF(B140="","",B140+30)</f>
        <v/>
      </c>
      <c r="K140" s="7"/>
      <c r="L140" s="6"/>
      <c r="M140" s="6"/>
      <c r="N140" s="7"/>
      <c r="O140" s="7"/>
      <c r="P140" s="7"/>
      <c r="Q140" s="6"/>
      <c r="R140" s="6"/>
      <c r="S140" s="9" t="str">
        <f aca="false">IF(OR(B140="",P140=""),"",P140-B140)</f>
        <v/>
      </c>
      <c r="T140" s="8" t="str">
        <f aca="true">IF(B140="","",IF(P140="",IF(TODAY()&gt;IF(O140&lt;&gt;"",O140,J140),"Overdue","Open"),IF(P140&lt;=IF(O140&lt;&gt;"",O140,J140),"On time","Late")))</f>
        <v/>
      </c>
      <c r="U140" s="7"/>
      <c r="V140" s="8" t="str">
        <f aca="false">IF(U140="","",U140+30)</f>
        <v/>
      </c>
      <c r="W140" s="7"/>
      <c r="X140" s="6"/>
      <c r="Y140" s="8" t="str">
        <f aca="true">IF(U140="","",IF(W140="",IF(TODAY()&gt;V140,"Overdue","Open"),IF(W140&lt;=V140,"On time","Late")))</f>
        <v/>
      </c>
      <c r="Z140" s="6"/>
      <c r="AA140" s="6"/>
    </row>
    <row r="141" customFormat="false" ht="15" hidden="false" customHeight="false" outlineLevel="0" collapsed="false">
      <c r="A141" s="6"/>
      <c r="B141" s="7"/>
      <c r="C141" s="6"/>
      <c r="D141" s="6"/>
      <c r="E141" s="6"/>
      <c r="F141" s="6"/>
      <c r="G141" s="6"/>
      <c r="H141" s="6"/>
      <c r="I141" s="6"/>
      <c r="J141" s="8" t="str">
        <f aca="false">IF(B141="","",B141+30)</f>
        <v/>
      </c>
      <c r="K141" s="7"/>
      <c r="L141" s="6"/>
      <c r="M141" s="6"/>
      <c r="N141" s="7"/>
      <c r="O141" s="7"/>
      <c r="P141" s="7"/>
      <c r="Q141" s="6"/>
      <c r="R141" s="6"/>
      <c r="S141" s="9" t="str">
        <f aca="false">IF(OR(B141="",P141=""),"",P141-B141)</f>
        <v/>
      </c>
      <c r="T141" s="8" t="str">
        <f aca="true">IF(B141="","",IF(P141="",IF(TODAY()&gt;IF(O141&lt;&gt;"",O141,J141),"Overdue","Open"),IF(P141&lt;=IF(O141&lt;&gt;"",O141,J141),"On time","Late")))</f>
        <v/>
      </c>
      <c r="U141" s="7"/>
      <c r="V141" s="8" t="str">
        <f aca="false">IF(U141="","",U141+30)</f>
        <v/>
      </c>
      <c r="W141" s="7"/>
      <c r="X141" s="6"/>
      <c r="Y141" s="8" t="str">
        <f aca="true">IF(U141="","",IF(W141="",IF(TODAY()&gt;V141,"Overdue","Open"),IF(W141&lt;=V141,"On time","Late")))</f>
        <v/>
      </c>
      <c r="Z141" s="6"/>
      <c r="AA141" s="6"/>
    </row>
    <row r="142" customFormat="false" ht="15" hidden="false" customHeight="false" outlineLevel="0" collapsed="false">
      <c r="A142" s="6"/>
      <c r="B142" s="7"/>
      <c r="C142" s="6"/>
      <c r="D142" s="6"/>
      <c r="E142" s="6"/>
      <c r="F142" s="6"/>
      <c r="G142" s="6"/>
      <c r="H142" s="6"/>
      <c r="I142" s="6"/>
      <c r="J142" s="8" t="str">
        <f aca="false">IF(B142="","",B142+30)</f>
        <v/>
      </c>
      <c r="K142" s="7"/>
      <c r="L142" s="6"/>
      <c r="M142" s="6"/>
      <c r="N142" s="7"/>
      <c r="O142" s="7"/>
      <c r="P142" s="7"/>
      <c r="Q142" s="6"/>
      <c r="R142" s="6"/>
      <c r="S142" s="9" t="str">
        <f aca="false">IF(OR(B142="",P142=""),"",P142-B142)</f>
        <v/>
      </c>
      <c r="T142" s="8" t="str">
        <f aca="true">IF(B142="","",IF(P142="",IF(TODAY()&gt;IF(O142&lt;&gt;"",O142,J142),"Overdue","Open"),IF(P142&lt;=IF(O142&lt;&gt;"",O142,J142),"On time","Late")))</f>
        <v/>
      </c>
      <c r="U142" s="7"/>
      <c r="V142" s="8" t="str">
        <f aca="false">IF(U142="","",U142+30)</f>
        <v/>
      </c>
      <c r="W142" s="7"/>
      <c r="X142" s="6"/>
      <c r="Y142" s="8" t="str">
        <f aca="true">IF(U142="","",IF(W142="",IF(TODAY()&gt;V142,"Overdue","Open"),IF(W142&lt;=V142,"On time","Late")))</f>
        <v/>
      </c>
      <c r="Z142" s="6"/>
      <c r="AA142" s="6"/>
    </row>
    <row r="143" customFormat="false" ht="15" hidden="false" customHeight="false" outlineLevel="0" collapsed="false">
      <c r="A143" s="6"/>
      <c r="B143" s="7"/>
      <c r="C143" s="6"/>
      <c r="D143" s="6"/>
      <c r="E143" s="6"/>
      <c r="F143" s="6"/>
      <c r="G143" s="6"/>
      <c r="H143" s="6"/>
      <c r="I143" s="6"/>
      <c r="J143" s="8" t="str">
        <f aca="false">IF(B143="","",B143+30)</f>
        <v/>
      </c>
      <c r="K143" s="7"/>
      <c r="L143" s="6"/>
      <c r="M143" s="6"/>
      <c r="N143" s="7"/>
      <c r="O143" s="7"/>
      <c r="P143" s="7"/>
      <c r="Q143" s="6"/>
      <c r="R143" s="6"/>
      <c r="S143" s="9" t="str">
        <f aca="false">IF(OR(B143="",P143=""),"",P143-B143)</f>
        <v/>
      </c>
      <c r="T143" s="8" t="str">
        <f aca="true">IF(B143="","",IF(P143="",IF(TODAY()&gt;IF(O143&lt;&gt;"",O143,J143),"Overdue","Open"),IF(P143&lt;=IF(O143&lt;&gt;"",O143,J143),"On time","Late")))</f>
        <v/>
      </c>
      <c r="U143" s="7"/>
      <c r="V143" s="8" t="str">
        <f aca="false">IF(U143="","",U143+30)</f>
        <v/>
      </c>
      <c r="W143" s="7"/>
      <c r="X143" s="6"/>
      <c r="Y143" s="8" t="str">
        <f aca="true">IF(U143="","",IF(W143="",IF(TODAY()&gt;V143,"Overdue","Open"),IF(W143&lt;=V143,"On time","Late")))</f>
        <v/>
      </c>
      <c r="Z143" s="6"/>
      <c r="AA143" s="6"/>
    </row>
    <row r="144" customFormat="false" ht="15" hidden="false" customHeight="false" outlineLevel="0" collapsed="false">
      <c r="A144" s="6"/>
      <c r="B144" s="7"/>
      <c r="C144" s="6"/>
      <c r="D144" s="6"/>
      <c r="E144" s="6"/>
      <c r="F144" s="6"/>
      <c r="G144" s="6"/>
      <c r="H144" s="6"/>
      <c r="I144" s="6"/>
      <c r="J144" s="8" t="str">
        <f aca="false">IF(B144="","",B144+30)</f>
        <v/>
      </c>
      <c r="K144" s="7"/>
      <c r="L144" s="6"/>
      <c r="M144" s="6"/>
      <c r="N144" s="7"/>
      <c r="O144" s="7"/>
      <c r="P144" s="7"/>
      <c r="Q144" s="6"/>
      <c r="R144" s="6"/>
      <c r="S144" s="9" t="str">
        <f aca="false">IF(OR(B144="",P144=""),"",P144-B144)</f>
        <v/>
      </c>
      <c r="T144" s="8" t="str">
        <f aca="true">IF(B144="","",IF(P144="",IF(TODAY()&gt;IF(O144&lt;&gt;"",O144,J144),"Overdue","Open"),IF(P144&lt;=IF(O144&lt;&gt;"",O144,J144),"On time","Late")))</f>
        <v/>
      </c>
      <c r="U144" s="7"/>
      <c r="V144" s="8" t="str">
        <f aca="false">IF(U144="","",U144+30)</f>
        <v/>
      </c>
      <c r="W144" s="7"/>
      <c r="X144" s="6"/>
      <c r="Y144" s="8" t="str">
        <f aca="true">IF(U144="","",IF(W144="",IF(TODAY()&gt;V144,"Overdue","Open"),IF(W144&lt;=V144,"On time","Late")))</f>
        <v/>
      </c>
      <c r="Z144" s="6"/>
      <c r="AA144" s="6"/>
    </row>
    <row r="145" customFormat="false" ht="15" hidden="false" customHeight="false" outlineLevel="0" collapsed="false">
      <c r="A145" s="6"/>
      <c r="B145" s="7"/>
      <c r="C145" s="6"/>
      <c r="D145" s="6"/>
      <c r="E145" s="6"/>
      <c r="F145" s="6"/>
      <c r="G145" s="6"/>
      <c r="H145" s="6"/>
      <c r="I145" s="6"/>
      <c r="J145" s="8" t="str">
        <f aca="false">IF(B145="","",B145+30)</f>
        <v/>
      </c>
      <c r="K145" s="7"/>
      <c r="L145" s="6"/>
      <c r="M145" s="6"/>
      <c r="N145" s="7"/>
      <c r="O145" s="7"/>
      <c r="P145" s="7"/>
      <c r="Q145" s="6"/>
      <c r="R145" s="6"/>
      <c r="S145" s="9" t="str">
        <f aca="false">IF(OR(B145="",P145=""),"",P145-B145)</f>
        <v/>
      </c>
      <c r="T145" s="8" t="str">
        <f aca="true">IF(B145="","",IF(P145="",IF(TODAY()&gt;IF(O145&lt;&gt;"",O145,J145),"Overdue","Open"),IF(P145&lt;=IF(O145&lt;&gt;"",O145,J145),"On time","Late")))</f>
        <v/>
      </c>
      <c r="U145" s="7"/>
      <c r="V145" s="8" t="str">
        <f aca="false">IF(U145="","",U145+30)</f>
        <v/>
      </c>
      <c r="W145" s="7"/>
      <c r="X145" s="6"/>
      <c r="Y145" s="8" t="str">
        <f aca="true">IF(U145="","",IF(W145="",IF(TODAY()&gt;V145,"Overdue","Open"),IF(W145&lt;=V145,"On time","Late")))</f>
        <v/>
      </c>
      <c r="Z145" s="6"/>
      <c r="AA145" s="6"/>
    </row>
    <row r="146" customFormat="false" ht="15" hidden="false" customHeight="false" outlineLevel="0" collapsed="false">
      <c r="A146" s="6"/>
      <c r="B146" s="7"/>
      <c r="C146" s="6"/>
      <c r="D146" s="6"/>
      <c r="E146" s="6"/>
      <c r="F146" s="6"/>
      <c r="G146" s="6"/>
      <c r="H146" s="6"/>
      <c r="I146" s="6"/>
      <c r="J146" s="8" t="str">
        <f aca="false">IF(B146="","",B146+30)</f>
        <v/>
      </c>
      <c r="K146" s="7"/>
      <c r="L146" s="6"/>
      <c r="M146" s="6"/>
      <c r="N146" s="7"/>
      <c r="O146" s="7"/>
      <c r="P146" s="7"/>
      <c r="Q146" s="6"/>
      <c r="R146" s="6"/>
      <c r="S146" s="9" t="str">
        <f aca="false">IF(OR(B146="",P146=""),"",P146-B146)</f>
        <v/>
      </c>
      <c r="T146" s="8" t="str">
        <f aca="true">IF(B146="","",IF(P146="",IF(TODAY()&gt;IF(O146&lt;&gt;"",O146,J146),"Overdue","Open"),IF(P146&lt;=IF(O146&lt;&gt;"",O146,J146),"On time","Late")))</f>
        <v/>
      </c>
      <c r="U146" s="7"/>
      <c r="V146" s="8" t="str">
        <f aca="false">IF(U146="","",U146+30)</f>
        <v/>
      </c>
      <c r="W146" s="7"/>
      <c r="X146" s="6"/>
      <c r="Y146" s="8" t="str">
        <f aca="true">IF(U146="","",IF(W146="",IF(TODAY()&gt;V146,"Overdue","Open"),IF(W146&lt;=V146,"On time","Late")))</f>
        <v/>
      </c>
      <c r="Z146" s="6"/>
      <c r="AA146" s="6"/>
    </row>
    <row r="147" customFormat="false" ht="15" hidden="false" customHeight="false" outlineLevel="0" collapsed="false">
      <c r="A147" s="6"/>
      <c r="B147" s="7"/>
      <c r="C147" s="6"/>
      <c r="D147" s="6"/>
      <c r="E147" s="6"/>
      <c r="F147" s="6"/>
      <c r="G147" s="6"/>
      <c r="H147" s="6"/>
      <c r="I147" s="6"/>
      <c r="J147" s="8" t="str">
        <f aca="false">IF(B147="","",B147+30)</f>
        <v/>
      </c>
      <c r="K147" s="7"/>
      <c r="L147" s="6"/>
      <c r="M147" s="6"/>
      <c r="N147" s="7"/>
      <c r="O147" s="7"/>
      <c r="P147" s="7"/>
      <c r="Q147" s="6"/>
      <c r="R147" s="6"/>
      <c r="S147" s="9" t="str">
        <f aca="false">IF(OR(B147="",P147=""),"",P147-B147)</f>
        <v/>
      </c>
      <c r="T147" s="8" t="str">
        <f aca="true">IF(B147="","",IF(P147="",IF(TODAY()&gt;IF(O147&lt;&gt;"",O147,J147),"Overdue","Open"),IF(P147&lt;=IF(O147&lt;&gt;"",O147,J147),"On time","Late")))</f>
        <v/>
      </c>
      <c r="U147" s="7"/>
      <c r="V147" s="8" t="str">
        <f aca="false">IF(U147="","",U147+30)</f>
        <v/>
      </c>
      <c r="W147" s="7"/>
      <c r="X147" s="6"/>
      <c r="Y147" s="8" t="str">
        <f aca="true">IF(U147="","",IF(W147="",IF(TODAY()&gt;V147,"Overdue","Open"),IF(W147&lt;=V147,"On time","Late")))</f>
        <v/>
      </c>
      <c r="Z147" s="6"/>
      <c r="AA147" s="6"/>
    </row>
    <row r="148" customFormat="false" ht="15" hidden="false" customHeight="false" outlineLevel="0" collapsed="false">
      <c r="A148" s="6"/>
      <c r="B148" s="7"/>
      <c r="C148" s="6"/>
      <c r="D148" s="6"/>
      <c r="E148" s="6"/>
      <c r="F148" s="6"/>
      <c r="G148" s="6"/>
      <c r="H148" s="6"/>
      <c r="I148" s="6"/>
      <c r="J148" s="8" t="str">
        <f aca="false">IF(B148="","",B148+30)</f>
        <v/>
      </c>
      <c r="K148" s="7"/>
      <c r="L148" s="6"/>
      <c r="M148" s="6"/>
      <c r="N148" s="7"/>
      <c r="O148" s="7"/>
      <c r="P148" s="7"/>
      <c r="Q148" s="6"/>
      <c r="R148" s="6"/>
      <c r="S148" s="9" t="str">
        <f aca="false">IF(OR(B148="",P148=""),"",P148-B148)</f>
        <v/>
      </c>
      <c r="T148" s="8" t="str">
        <f aca="true">IF(B148="","",IF(P148="",IF(TODAY()&gt;IF(O148&lt;&gt;"",O148,J148),"Overdue","Open"),IF(P148&lt;=IF(O148&lt;&gt;"",O148,J148),"On time","Late")))</f>
        <v/>
      </c>
      <c r="U148" s="7"/>
      <c r="V148" s="8" t="str">
        <f aca="false">IF(U148="","",U148+30)</f>
        <v/>
      </c>
      <c r="W148" s="7"/>
      <c r="X148" s="6"/>
      <c r="Y148" s="8" t="str">
        <f aca="true">IF(U148="","",IF(W148="",IF(TODAY()&gt;V148,"Overdue","Open"),IF(W148&lt;=V148,"On time","Late")))</f>
        <v/>
      </c>
      <c r="Z148" s="6"/>
      <c r="AA148" s="6"/>
    </row>
    <row r="149" customFormat="false" ht="15" hidden="false" customHeight="false" outlineLevel="0" collapsed="false">
      <c r="A149" s="6"/>
      <c r="B149" s="7"/>
      <c r="C149" s="6"/>
      <c r="D149" s="6"/>
      <c r="E149" s="6"/>
      <c r="F149" s="6"/>
      <c r="G149" s="6"/>
      <c r="H149" s="6"/>
      <c r="I149" s="6"/>
      <c r="J149" s="8" t="str">
        <f aca="false">IF(B149="","",B149+30)</f>
        <v/>
      </c>
      <c r="K149" s="7"/>
      <c r="L149" s="6"/>
      <c r="M149" s="6"/>
      <c r="N149" s="7"/>
      <c r="O149" s="7"/>
      <c r="P149" s="7"/>
      <c r="Q149" s="6"/>
      <c r="R149" s="6"/>
      <c r="S149" s="9" t="str">
        <f aca="false">IF(OR(B149="",P149=""),"",P149-B149)</f>
        <v/>
      </c>
      <c r="T149" s="8" t="str">
        <f aca="true">IF(B149="","",IF(P149="",IF(TODAY()&gt;IF(O149&lt;&gt;"",O149,J149),"Overdue","Open"),IF(P149&lt;=IF(O149&lt;&gt;"",O149,J149),"On time","Late")))</f>
        <v/>
      </c>
      <c r="U149" s="7"/>
      <c r="V149" s="8" t="str">
        <f aca="false">IF(U149="","",U149+30)</f>
        <v/>
      </c>
      <c r="W149" s="7"/>
      <c r="X149" s="6"/>
      <c r="Y149" s="8" t="str">
        <f aca="true">IF(U149="","",IF(W149="",IF(TODAY()&gt;V149,"Overdue","Open"),IF(W149&lt;=V149,"On time","Late")))</f>
        <v/>
      </c>
      <c r="Z149" s="6"/>
      <c r="AA149" s="6"/>
    </row>
    <row r="150" customFormat="false" ht="15" hidden="false" customHeight="false" outlineLevel="0" collapsed="false">
      <c r="A150" s="6"/>
      <c r="B150" s="7"/>
      <c r="C150" s="6"/>
      <c r="D150" s="6"/>
      <c r="E150" s="6"/>
      <c r="F150" s="6"/>
      <c r="G150" s="6"/>
      <c r="H150" s="6"/>
      <c r="I150" s="6"/>
      <c r="J150" s="8" t="str">
        <f aca="false">IF(B150="","",B150+30)</f>
        <v/>
      </c>
      <c r="K150" s="7"/>
      <c r="L150" s="6"/>
      <c r="M150" s="6"/>
      <c r="N150" s="7"/>
      <c r="O150" s="7"/>
      <c r="P150" s="7"/>
      <c r="Q150" s="6"/>
      <c r="R150" s="6"/>
      <c r="S150" s="9" t="str">
        <f aca="false">IF(OR(B150="",P150=""),"",P150-B150)</f>
        <v/>
      </c>
      <c r="T150" s="8" t="str">
        <f aca="true">IF(B150="","",IF(P150="",IF(TODAY()&gt;IF(O150&lt;&gt;"",O150,J150),"Overdue","Open"),IF(P150&lt;=IF(O150&lt;&gt;"",O150,J150),"On time","Late")))</f>
        <v/>
      </c>
      <c r="U150" s="7"/>
      <c r="V150" s="8" t="str">
        <f aca="false">IF(U150="","",U150+30)</f>
        <v/>
      </c>
      <c r="W150" s="7"/>
      <c r="X150" s="6"/>
      <c r="Y150" s="8" t="str">
        <f aca="true">IF(U150="","",IF(W150="",IF(TODAY()&gt;V150,"Overdue","Open"),IF(W150&lt;=V150,"On time","Late")))</f>
        <v/>
      </c>
      <c r="Z150" s="6"/>
      <c r="AA150" s="6"/>
    </row>
    <row r="151" customFormat="false" ht="15" hidden="false" customHeight="false" outlineLevel="0" collapsed="false">
      <c r="A151" s="6"/>
      <c r="B151" s="7"/>
      <c r="C151" s="6"/>
      <c r="D151" s="6"/>
      <c r="E151" s="6"/>
      <c r="F151" s="6"/>
      <c r="G151" s="6"/>
      <c r="H151" s="6"/>
      <c r="I151" s="6"/>
      <c r="J151" s="8" t="str">
        <f aca="false">IF(B151="","",B151+30)</f>
        <v/>
      </c>
      <c r="K151" s="7"/>
      <c r="L151" s="6"/>
      <c r="M151" s="6"/>
      <c r="N151" s="7"/>
      <c r="O151" s="7"/>
      <c r="P151" s="7"/>
      <c r="Q151" s="6"/>
      <c r="R151" s="6"/>
      <c r="S151" s="9" t="str">
        <f aca="false">IF(OR(B151="",P151=""),"",P151-B151)</f>
        <v/>
      </c>
      <c r="T151" s="8" t="str">
        <f aca="true">IF(B151="","",IF(P151="",IF(TODAY()&gt;IF(O151&lt;&gt;"",O151,J151),"Overdue","Open"),IF(P151&lt;=IF(O151&lt;&gt;"",O151,J151),"On time","Late")))</f>
        <v/>
      </c>
      <c r="U151" s="7"/>
      <c r="V151" s="8" t="str">
        <f aca="false">IF(U151="","",U151+30)</f>
        <v/>
      </c>
      <c r="W151" s="7"/>
      <c r="X151" s="6"/>
      <c r="Y151" s="8" t="str">
        <f aca="true">IF(U151="","",IF(W151="",IF(TODAY()&gt;V151,"Overdue","Open"),IF(W151&lt;=V151,"On time","Late")))</f>
        <v/>
      </c>
      <c r="Z151" s="6"/>
      <c r="AA151" s="6"/>
    </row>
    <row r="152" customFormat="false" ht="15" hidden="false" customHeight="false" outlineLevel="0" collapsed="false">
      <c r="A152" s="6"/>
      <c r="B152" s="7"/>
      <c r="C152" s="6"/>
      <c r="D152" s="6"/>
      <c r="E152" s="6"/>
      <c r="F152" s="6"/>
      <c r="G152" s="6"/>
      <c r="H152" s="6"/>
      <c r="I152" s="6"/>
      <c r="J152" s="8" t="str">
        <f aca="false">IF(B152="","",B152+30)</f>
        <v/>
      </c>
      <c r="K152" s="7"/>
      <c r="L152" s="6"/>
      <c r="M152" s="6"/>
      <c r="N152" s="7"/>
      <c r="O152" s="7"/>
      <c r="P152" s="7"/>
      <c r="Q152" s="6"/>
      <c r="R152" s="6"/>
      <c r="S152" s="9" t="str">
        <f aca="false">IF(OR(B152="",P152=""),"",P152-B152)</f>
        <v/>
      </c>
      <c r="T152" s="8" t="str">
        <f aca="true">IF(B152="","",IF(P152="",IF(TODAY()&gt;IF(O152&lt;&gt;"",O152,J152),"Overdue","Open"),IF(P152&lt;=IF(O152&lt;&gt;"",O152,J152),"On time","Late")))</f>
        <v/>
      </c>
      <c r="U152" s="7"/>
      <c r="V152" s="8" t="str">
        <f aca="false">IF(U152="","",U152+30)</f>
        <v/>
      </c>
      <c r="W152" s="7"/>
      <c r="X152" s="6"/>
      <c r="Y152" s="8" t="str">
        <f aca="true">IF(U152="","",IF(W152="",IF(TODAY()&gt;V152,"Overdue","Open"),IF(W152&lt;=V152,"On time","Late")))</f>
        <v/>
      </c>
      <c r="Z152" s="6"/>
      <c r="AA152" s="6"/>
    </row>
    <row r="153" customFormat="false" ht="15" hidden="false" customHeight="false" outlineLevel="0" collapsed="false">
      <c r="A153" s="6"/>
      <c r="B153" s="7"/>
      <c r="C153" s="6"/>
      <c r="D153" s="6"/>
      <c r="E153" s="6"/>
      <c r="F153" s="6"/>
      <c r="G153" s="6"/>
      <c r="H153" s="6"/>
      <c r="I153" s="6"/>
      <c r="J153" s="8" t="str">
        <f aca="false">IF(B153="","",B153+30)</f>
        <v/>
      </c>
      <c r="K153" s="7"/>
      <c r="L153" s="6"/>
      <c r="M153" s="6"/>
      <c r="N153" s="7"/>
      <c r="O153" s="7"/>
      <c r="P153" s="7"/>
      <c r="Q153" s="6"/>
      <c r="R153" s="6"/>
      <c r="S153" s="9" t="str">
        <f aca="false">IF(OR(B153="",P153=""),"",P153-B153)</f>
        <v/>
      </c>
      <c r="T153" s="8" t="str">
        <f aca="true">IF(B153="","",IF(P153="",IF(TODAY()&gt;IF(O153&lt;&gt;"",O153,J153),"Overdue","Open"),IF(P153&lt;=IF(O153&lt;&gt;"",O153,J153),"On time","Late")))</f>
        <v/>
      </c>
      <c r="U153" s="7"/>
      <c r="V153" s="8" t="str">
        <f aca="false">IF(U153="","",U153+30)</f>
        <v/>
      </c>
      <c r="W153" s="7"/>
      <c r="X153" s="6"/>
      <c r="Y153" s="8" t="str">
        <f aca="true">IF(U153="","",IF(W153="",IF(TODAY()&gt;V153,"Overdue","Open"),IF(W153&lt;=V153,"On time","Late")))</f>
        <v/>
      </c>
      <c r="Z153" s="6"/>
      <c r="AA153" s="6"/>
    </row>
    <row r="154" customFormat="false" ht="15" hidden="false" customHeight="false" outlineLevel="0" collapsed="false">
      <c r="A154" s="6"/>
      <c r="B154" s="7"/>
      <c r="C154" s="6"/>
      <c r="D154" s="6"/>
      <c r="E154" s="6"/>
      <c r="F154" s="6"/>
      <c r="G154" s="6"/>
      <c r="H154" s="6"/>
      <c r="I154" s="6"/>
      <c r="J154" s="8" t="str">
        <f aca="false">IF(B154="","",B154+30)</f>
        <v/>
      </c>
      <c r="K154" s="7"/>
      <c r="L154" s="6"/>
      <c r="M154" s="6"/>
      <c r="N154" s="7"/>
      <c r="O154" s="7"/>
      <c r="P154" s="7"/>
      <c r="Q154" s="6"/>
      <c r="R154" s="6"/>
      <c r="S154" s="9" t="str">
        <f aca="false">IF(OR(B154="",P154=""),"",P154-B154)</f>
        <v/>
      </c>
      <c r="T154" s="8" t="str">
        <f aca="true">IF(B154="","",IF(P154="",IF(TODAY()&gt;IF(O154&lt;&gt;"",O154,J154),"Overdue","Open"),IF(P154&lt;=IF(O154&lt;&gt;"",O154,J154),"On time","Late")))</f>
        <v/>
      </c>
      <c r="U154" s="7"/>
      <c r="V154" s="8" t="str">
        <f aca="false">IF(U154="","",U154+30)</f>
        <v/>
      </c>
      <c r="W154" s="7"/>
      <c r="X154" s="6"/>
      <c r="Y154" s="8" t="str">
        <f aca="true">IF(U154="","",IF(W154="",IF(TODAY()&gt;V154,"Overdue","Open"),IF(W154&lt;=V154,"On time","Late")))</f>
        <v/>
      </c>
      <c r="Z154" s="6"/>
      <c r="AA154" s="6"/>
    </row>
    <row r="155" customFormat="false" ht="15" hidden="false" customHeight="false" outlineLevel="0" collapsed="false">
      <c r="A155" s="6"/>
      <c r="B155" s="7"/>
      <c r="C155" s="6"/>
      <c r="D155" s="6"/>
      <c r="E155" s="6"/>
      <c r="F155" s="6"/>
      <c r="G155" s="6"/>
      <c r="H155" s="6"/>
      <c r="I155" s="6"/>
      <c r="J155" s="8" t="str">
        <f aca="false">IF(B155="","",B155+30)</f>
        <v/>
      </c>
      <c r="K155" s="7"/>
      <c r="L155" s="6"/>
      <c r="M155" s="6"/>
      <c r="N155" s="7"/>
      <c r="O155" s="7"/>
      <c r="P155" s="7"/>
      <c r="Q155" s="6"/>
      <c r="R155" s="6"/>
      <c r="S155" s="9" t="str">
        <f aca="false">IF(OR(B155="",P155=""),"",P155-B155)</f>
        <v/>
      </c>
      <c r="T155" s="8" t="str">
        <f aca="true">IF(B155="","",IF(P155="",IF(TODAY()&gt;IF(O155&lt;&gt;"",O155,J155),"Overdue","Open"),IF(P155&lt;=IF(O155&lt;&gt;"",O155,J155),"On time","Late")))</f>
        <v/>
      </c>
      <c r="U155" s="7"/>
      <c r="V155" s="8" t="str">
        <f aca="false">IF(U155="","",U155+30)</f>
        <v/>
      </c>
      <c r="W155" s="7"/>
      <c r="X155" s="6"/>
      <c r="Y155" s="8" t="str">
        <f aca="true">IF(U155="","",IF(W155="",IF(TODAY()&gt;V155,"Overdue","Open"),IF(W155&lt;=V155,"On time","Late")))</f>
        <v/>
      </c>
      <c r="Z155" s="6"/>
      <c r="AA155" s="6"/>
    </row>
    <row r="156" customFormat="false" ht="15" hidden="false" customHeight="false" outlineLevel="0" collapsed="false">
      <c r="A156" s="6"/>
      <c r="B156" s="7"/>
      <c r="C156" s="6"/>
      <c r="D156" s="6"/>
      <c r="E156" s="6"/>
      <c r="F156" s="6"/>
      <c r="G156" s="6"/>
      <c r="H156" s="6"/>
      <c r="I156" s="6"/>
      <c r="J156" s="8" t="str">
        <f aca="false">IF(B156="","",B156+30)</f>
        <v/>
      </c>
      <c r="K156" s="7"/>
      <c r="L156" s="6"/>
      <c r="M156" s="6"/>
      <c r="N156" s="7"/>
      <c r="O156" s="7"/>
      <c r="P156" s="7"/>
      <c r="Q156" s="6"/>
      <c r="R156" s="6"/>
      <c r="S156" s="9" t="str">
        <f aca="false">IF(OR(B156="",P156=""),"",P156-B156)</f>
        <v/>
      </c>
      <c r="T156" s="8" t="str">
        <f aca="true">IF(B156="","",IF(P156="",IF(TODAY()&gt;IF(O156&lt;&gt;"",O156,J156),"Overdue","Open"),IF(P156&lt;=IF(O156&lt;&gt;"",O156,J156),"On time","Late")))</f>
        <v/>
      </c>
      <c r="U156" s="7"/>
      <c r="V156" s="8" t="str">
        <f aca="false">IF(U156="","",U156+30)</f>
        <v/>
      </c>
      <c r="W156" s="7"/>
      <c r="X156" s="6"/>
      <c r="Y156" s="8" t="str">
        <f aca="true">IF(U156="","",IF(W156="",IF(TODAY()&gt;V156,"Overdue","Open"),IF(W156&lt;=V156,"On time","Late")))</f>
        <v/>
      </c>
      <c r="Z156" s="6"/>
      <c r="AA156" s="6"/>
    </row>
    <row r="157" customFormat="false" ht="15" hidden="false" customHeight="false" outlineLevel="0" collapsed="false">
      <c r="A157" s="6"/>
      <c r="B157" s="7"/>
      <c r="C157" s="6"/>
      <c r="D157" s="6"/>
      <c r="E157" s="6"/>
      <c r="F157" s="6"/>
      <c r="G157" s="6"/>
      <c r="H157" s="6"/>
      <c r="I157" s="6"/>
      <c r="J157" s="8" t="str">
        <f aca="false">IF(B157="","",B157+30)</f>
        <v/>
      </c>
      <c r="K157" s="7"/>
      <c r="L157" s="6"/>
      <c r="M157" s="6"/>
      <c r="N157" s="7"/>
      <c r="O157" s="7"/>
      <c r="P157" s="7"/>
      <c r="Q157" s="6"/>
      <c r="R157" s="6"/>
      <c r="S157" s="9" t="str">
        <f aca="false">IF(OR(B157="",P157=""),"",P157-B157)</f>
        <v/>
      </c>
      <c r="T157" s="8" t="str">
        <f aca="true">IF(B157="","",IF(P157="",IF(TODAY()&gt;IF(O157&lt;&gt;"",O157,J157),"Overdue","Open"),IF(P157&lt;=IF(O157&lt;&gt;"",O157,J157),"On time","Late")))</f>
        <v/>
      </c>
      <c r="U157" s="7"/>
      <c r="V157" s="8" t="str">
        <f aca="false">IF(U157="","",U157+30)</f>
        <v/>
      </c>
      <c r="W157" s="7"/>
      <c r="X157" s="6"/>
      <c r="Y157" s="8" t="str">
        <f aca="true">IF(U157="","",IF(W157="",IF(TODAY()&gt;V157,"Overdue","Open"),IF(W157&lt;=V157,"On time","Late")))</f>
        <v/>
      </c>
      <c r="Z157" s="6"/>
      <c r="AA157" s="6"/>
    </row>
    <row r="158" customFormat="false" ht="15" hidden="false" customHeight="false" outlineLevel="0" collapsed="false">
      <c r="A158" s="6"/>
      <c r="B158" s="7"/>
      <c r="C158" s="6"/>
      <c r="D158" s="6"/>
      <c r="E158" s="6"/>
      <c r="F158" s="6"/>
      <c r="G158" s="6"/>
      <c r="H158" s="6"/>
      <c r="I158" s="6"/>
      <c r="J158" s="8" t="str">
        <f aca="false">IF(B158="","",B158+30)</f>
        <v/>
      </c>
      <c r="K158" s="7"/>
      <c r="L158" s="6"/>
      <c r="M158" s="6"/>
      <c r="N158" s="7"/>
      <c r="O158" s="7"/>
      <c r="P158" s="7"/>
      <c r="Q158" s="6"/>
      <c r="R158" s="6"/>
      <c r="S158" s="9" t="str">
        <f aca="false">IF(OR(B158="",P158=""),"",P158-B158)</f>
        <v/>
      </c>
      <c r="T158" s="8" t="str">
        <f aca="true">IF(B158="","",IF(P158="",IF(TODAY()&gt;IF(O158&lt;&gt;"",O158,J158),"Overdue","Open"),IF(P158&lt;=IF(O158&lt;&gt;"",O158,J158),"On time","Late")))</f>
        <v/>
      </c>
      <c r="U158" s="7"/>
      <c r="V158" s="8" t="str">
        <f aca="false">IF(U158="","",U158+30)</f>
        <v/>
      </c>
      <c r="W158" s="7"/>
      <c r="X158" s="6"/>
      <c r="Y158" s="8" t="str">
        <f aca="true">IF(U158="","",IF(W158="",IF(TODAY()&gt;V158,"Overdue","Open"),IF(W158&lt;=V158,"On time","Late")))</f>
        <v/>
      </c>
      <c r="Z158" s="6"/>
      <c r="AA158" s="6"/>
    </row>
    <row r="159" customFormat="false" ht="15" hidden="false" customHeight="false" outlineLevel="0" collapsed="false">
      <c r="A159" s="6"/>
      <c r="B159" s="7"/>
      <c r="C159" s="6"/>
      <c r="D159" s="6"/>
      <c r="E159" s="6"/>
      <c r="F159" s="6"/>
      <c r="G159" s="6"/>
      <c r="H159" s="6"/>
      <c r="I159" s="6"/>
      <c r="J159" s="8" t="str">
        <f aca="false">IF(B159="","",B159+30)</f>
        <v/>
      </c>
      <c r="K159" s="7"/>
      <c r="L159" s="6"/>
      <c r="M159" s="6"/>
      <c r="N159" s="7"/>
      <c r="O159" s="7"/>
      <c r="P159" s="7"/>
      <c r="Q159" s="6"/>
      <c r="R159" s="6"/>
      <c r="S159" s="9" t="str">
        <f aca="false">IF(OR(B159="",P159=""),"",P159-B159)</f>
        <v/>
      </c>
      <c r="T159" s="8" t="str">
        <f aca="true">IF(B159="","",IF(P159="",IF(TODAY()&gt;IF(O159&lt;&gt;"",O159,J159),"Overdue","Open"),IF(P159&lt;=IF(O159&lt;&gt;"",O159,J159),"On time","Late")))</f>
        <v/>
      </c>
      <c r="U159" s="7"/>
      <c r="V159" s="8" t="str">
        <f aca="false">IF(U159="","",U159+30)</f>
        <v/>
      </c>
      <c r="W159" s="7"/>
      <c r="X159" s="6"/>
      <c r="Y159" s="8" t="str">
        <f aca="true">IF(U159="","",IF(W159="",IF(TODAY()&gt;V159,"Overdue","Open"),IF(W159&lt;=V159,"On time","Late")))</f>
        <v/>
      </c>
      <c r="Z159" s="6"/>
      <c r="AA159" s="6"/>
    </row>
    <row r="160" customFormat="false" ht="15" hidden="false" customHeight="false" outlineLevel="0" collapsed="false">
      <c r="A160" s="6"/>
      <c r="B160" s="7"/>
      <c r="C160" s="6"/>
      <c r="D160" s="6"/>
      <c r="E160" s="6"/>
      <c r="F160" s="6"/>
      <c r="G160" s="6"/>
      <c r="H160" s="6"/>
      <c r="I160" s="6"/>
      <c r="J160" s="8" t="str">
        <f aca="false">IF(B160="","",B160+30)</f>
        <v/>
      </c>
      <c r="K160" s="7"/>
      <c r="L160" s="6"/>
      <c r="M160" s="6"/>
      <c r="N160" s="7"/>
      <c r="O160" s="7"/>
      <c r="P160" s="7"/>
      <c r="Q160" s="6"/>
      <c r="R160" s="6"/>
      <c r="S160" s="9" t="str">
        <f aca="false">IF(OR(B160="",P160=""),"",P160-B160)</f>
        <v/>
      </c>
      <c r="T160" s="8" t="str">
        <f aca="true">IF(B160="","",IF(P160="",IF(TODAY()&gt;IF(O160&lt;&gt;"",O160,J160),"Overdue","Open"),IF(P160&lt;=IF(O160&lt;&gt;"",O160,J160),"On time","Late")))</f>
        <v/>
      </c>
      <c r="U160" s="7"/>
      <c r="V160" s="8" t="str">
        <f aca="false">IF(U160="","",U160+30)</f>
        <v/>
      </c>
      <c r="W160" s="7"/>
      <c r="X160" s="6"/>
      <c r="Y160" s="8" t="str">
        <f aca="true">IF(U160="","",IF(W160="",IF(TODAY()&gt;V160,"Overdue","Open"),IF(W160&lt;=V160,"On time","Late")))</f>
        <v/>
      </c>
      <c r="Z160" s="6"/>
      <c r="AA160" s="6"/>
    </row>
    <row r="161" customFormat="false" ht="15" hidden="false" customHeight="false" outlineLevel="0" collapsed="false">
      <c r="A161" s="6"/>
      <c r="B161" s="7"/>
      <c r="C161" s="6"/>
      <c r="D161" s="6"/>
      <c r="E161" s="6"/>
      <c r="F161" s="6"/>
      <c r="G161" s="6"/>
      <c r="H161" s="6"/>
      <c r="I161" s="6"/>
      <c r="J161" s="8" t="str">
        <f aca="false">IF(B161="","",B161+30)</f>
        <v/>
      </c>
      <c r="K161" s="7"/>
      <c r="L161" s="6"/>
      <c r="M161" s="6"/>
      <c r="N161" s="7"/>
      <c r="O161" s="7"/>
      <c r="P161" s="7"/>
      <c r="Q161" s="6"/>
      <c r="R161" s="6"/>
      <c r="S161" s="9" t="str">
        <f aca="false">IF(OR(B161="",P161=""),"",P161-B161)</f>
        <v/>
      </c>
      <c r="T161" s="8" t="str">
        <f aca="true">IF(B161="","",IF(P161="",IF(TODAY()&gt;IF(O161&lt;&gt;"",O161,J161),"Overdue","Open"),IF(P161&lt;=IF(O161&lt;&gt;"",O161,J161),"On time","Late")))</f>
        <v/>
      </c>
      <c r="U161" s="7"/>
      <c r="V161" s="8" t="str">
        <f aca="false">IF(U161="","",U161+30)</f>
        <v/>
      </c>
      <c r="W161" s="7"/>
      <c r="X161" s="6"/>
      <c r="Y161" s="8" t="str">
        <f aca="true">IF(U161="","",IF(W161="",IF(TODAY()&gt;V161,"Overdue","Open"),IF(W161&lt;=V161,"On time","Late")))</f>
        <v/>
      </c>
      <c r="Z161" s="6"/>
      <c r="AA161" s="6"/>
    </row>
    <row r="162" customFormat="false" ht="15" hidden="false" customHeight="false" outlineLevel="0" collapsed="false">
      <c r="A162" s="6"/>
      <c r="B162" s="7"/>
      <c r="C162" s="6"/>
      <c r="D162" s="6"/>
      <c r="E162" s="6"/>
      <c r="F162" s="6"/>
      <c r="G162" s="6"/>
      <c r="H162" s="6"/>
      <c r="I162" s="6"/>
      <c r="J162" s="8" t="str">
        <f aca="false">IF(B162="","",B162+30)</f>
        <v/>
      </c>
      <c r="K162" s="7"/>
      <c r="L162" s="6"/>
      <c r="M162" s="6"/>
      <c r="N162" s="7"/>
      <c r="O162" s="7"/>
      <c r="P162" s="7"/>
      <c r="Q162" s="6"/>
      <c r="R162" s="6"/>
      <c r="S162" s="9" t="str">
        <f aca="false">IF(OR(B162="",P162=""),"",P162-B162)</f>
        <v/>
      </c>
      <c r="T162" s="8" t="str">
        <f aca="true">IF(B162="","",IF(P162="",IF(TODAY()&gt;IF(O162&lt;&gt;"",O162,J162),"Overdue","Open"),IF(P162&lt;=IF(O162&lt;&gt;"",O162,J162),"On time","Late")))</f>
        <v/>
      </c>
      <c r="U162" s="7"/>
      <c r="V162" s="8" t="str">
        <f aca="false">IF(U162="","",U162+30)</f>
        <v/>
      </c>
      <c r="W162" s="7"/>
      <c r="X162" s="6"/>
      <c r="Y162" s="8" t="str">
        <f aca="true">IF(U162="","",IF(W162="",IF(TODAY()&gt;V162,"Overdue","Open"),IF(W162&lt;=V162,"On time","Late")))</f>
        <v/>
      </c>
      <c r="Z162" s="6"/>
      <c r="AA162" s="6"/>
    </row>
    <row r="163" customFormat="false" ht="15" hidden="false" customHeight="false" outlineLevel="0" collapsed="false">
      <c r="A163" s="6"/>
      <c r="B163" s="7"/>
      <c r="C163" s="6"/>
      <c r="D163" s="6"/>
      <c r="E163" s="6"/>
      <c r="F163" s="6"/>
      <c r="G163" s="6"/>
      <c r="H163" s="6"/>
      <c r="I163" s="6"/>
      <c r="J163" s="8" t="str">
        <f aca="false">IF(B163="","",B163+30)</f>
        <v/>
      </c>
      <c r="K163" s="7"/>
      <c r="L163" s="6"/>
      <c r="M163" s="6"/>
      <c r="N163" s="7"/>
      <c r="O163" s="7"/>
      <c r="P163" s="7"/>
      <c r="Q163" s="6"/>
      <c r="R163" s="6"/>
      <c r="S163" s="9" t="str">
        <f aca="false">IF(OR(B163="",P163=""),"",P163-B163)</f>
        <v/>
      </c>
      <c r="T163" s="8" t="str">
        <f aca="true">IF(B163="","",IF(P163="",IF(TODAY()&gt;IF(O163&lt;&gt;"",O163,J163),"Overdue","Open"),IF(P163&lt;=IF(O163&lt;&gt;"",O163,J163),"On time","Late")))</f>
        <v/>
      </c>
      <c r="U163" s="7"/>
      <c r="V163" s="8" t="str">
        <f aca="false">IF(U163="","",U163+30)</f>
        <v/>
      </c>
      <c r="W163" s="7"/>
      <c r="X163" s="6"/>
      <c r="Y163" s="8" t="str">
        <f aca="true">IF(U163="","",IF(W163="",IF(TODAY()&gt;V163,"Overdue","Open"),IF(W163&lt;=V163,"On time","Late")))</f>
        <v/>
      </c>
      <c r="Z163" s="6"/>
      <c r="AA163" s="6"/>
    </row>
    <row r="164" customFormat="false" ht="15" hidden="false" customHeight="false" outlineLevel="0" collapsed="false">
      <c r="A164" s="6"/>
      <c r="B164" s="7"/>
      <c r="C164" s="6"/>
      <c r="D164" s="6"/>
      <c r="E164" s="6"/>
      <c r="F164" s="6"/>
      <c r="G164" s="6"/>
      <c r="H164" s="6"/>
      <c r="I164" s="6"/>
      <c r="J164" s="8" t="str">
        <f aca="false">IF(B164="","",B164+30)</f>
        <v/>
      </c>
      <c r="K164" s="7"/>
      <c r="L164" s="6"/>
      <c r="M164" s="6"/>
      <c r="N164" s="7"/>
      <c r="O164" s="7"/>
      <c r="P164" s="7"/>
      <c r="Q164" s="6"/>
      <c r="R164" s="6"/>
      <c r="S164" s="9" t="str">
        <f aca="false">IF(OR(B164="",P164=""),"",P164-B164)</f>
        <v/>
      </c>
      <c r="T164" s="8" t="str">
        <f aca="true">IF(B164="","",IF(P164="",IF(TODAY()&gt;IF(O164&lt;&gt;"",O164,J164),"Overdue","Open"),IF(P164&lt;=IF(O164&lt;&gt;"",O164,J164),"On time","Late")))</f>
        <v/>
      </c>
      <c r="U164" s="7"/>
      <c r="V164" s="8" t="str">
        <f aca="false">IF(U164="","",U164+30)</f>
        <v/>
      </c>
      <c r="W164" s="7"/>
      <c r="X164" s="6"/>
      <c r="Y164" s="8" t="str">
        <f aca="true">IF(U164="","",IF(W164="",IF(TODAY()&gt;V164,"Overdue","Open"),IF(W164&lt;=V164,"On time","Late")))</f>
        <v/>
      </c>
      <c r="Z164" s="6"/>
      <c r="AA164" s="6"/>
    </row>
    <row r="165" customFormat="false" ht="15" hidden="false" customHeight="false" outlineLevel="0" collapsed="false">
      <c r="A165" s="6"/>
      <c r="B165" s="7"/>
      <c r="C165" s="6"/>
      <c r="D165" s="6"/>
      <c r="E165" s="6"/>
      <c r="F165" s="6"/>
      <c r="G165" s="6"/>
      <c r="H165" s="6"/>
      <c r="I165" s="6"/>
      <c r="J165" s="8" t="str">
        <f aca="false">IF(B165="","",B165+30)</f>
        <v/>
      </c>
      <c r="K165" s="7"/>
      <c r="L165" s="6"/>
      <c r="M165" s="6"/>
      <c r="N165" s="7"/>
      <c r="O165" s="7"/>
      <c r="P165" s="7"/>
      <c r="Q165" s="6"/>
      <c r="R165" s="6"/>
      <c r="S165" s="9" t="str">
        <f aca="false">IF(OR(B165="",P165=""),"",P165-B165)</f>
        <v/>
      </c>
      <c r="T165" s="8" t="str">
        <f aca="true">IF(B165="","",IF(P165="",IF(TODAY()&gt;IF(O165&lt;&gt;"",O165,J165),"Overdue","Open"),IF(P165&lt;=IF(O165&lt;&gt;"",O165,J165),"On time","Late")))</f>
        <v/>
      </c>
      <c r="U165" s="7"/>
      <c r="V165" s="8" t="str">
        <f aca="false">IF(U165="","",U165+30)</f>
        <v/>
      </c>
      <c r="W165" s="7"/>
      <c r="X165" s="6"/>
      <c r="Y165" s="8" t="str">
        <f aca="true">IF(U165="","",IF(W165="",IF(TODAY()&gt;V165,"Overdue","Open"),IF(W165&lt;=V165,"On time","Late")))</f>
        <v/>
      </c>
      <c r="Z165" s="6"/>
      <c r="AA165" s="6"/>
    </row>
    <row r="166" customFormat="false" ht="15" hidden="false" customHeight="false" outlineLevel="0" collapsed="false">
      <c r="A166" s="6"/>
      <c r="B166" s="7"/>
      <c r="C166" s="6"/>
      <c r="D166" s="6"/>
      <c r="E166" s="6"/>
      <c r="F166" s="6"/>
      <c r="G166" s="6"/>
      <c r="H166" s="6"/>
      <c r="I166" s="6"/>
      <c r="J166" s="8" t="str">
        <f aca="false">IF(B166="","",B166+30)</f>
        <v/>
      </c>
      <c r="K166" s="7"/>
      <c r="L166" s="6"/>
      <c r="M166" s="6"/>
      <c r="N166" s="7"/>
      <c r="O166" s="7"/>
      <c r="P166" s="7"/>
      <c r="Q166" s="6"/>
      <c r="R166" s="6"/>
      <c r="S166" s="9" t="str">
        <f aca="false">IF(OR(B166="",P166=""),"",P166-B166)</f>
        <v/>
      </c>
      <c r="T166" s="8" t="str">
        <f aca="true">IF(B166="","",IF(P166="",IF(TODAY()&gt;IF(O166&lt;&gt;"",O166,J166),"Overdue","Open"),IF(P166&lt;=IF(O166&lt;&gt;"",O166,J166),"On time","Late")))</f>
        <v/>
      </c>
      <c r="U166" s="7"/>
      <c r="V166" s="8" t="str">
        <f aca="false">IF(U166="","",U166+30)</f>
        <v/>
      </c>
      <c r="W166" s="7"/>
      <c r="X166" s="6"/>
      <c r="Y166" s="8" t="str">
        <f aca="true">IF(U166="","",IF(W166="",IF(TODAY()&gt;V166,"Overdue","Open"),IF(W166&lt;=V166,"On time","Late")))</f>
        <v/>
      </c>
      <c r="Z166" s="6"/>
      <c r="AA166" s="6"/>
    </row>
    <row r="167" customFormat="false" ht="15" hidden="false" customHeight="false" outlineLevel="0" collapsed="false">
      <c r="A167" s="6"/>
      <c r="B167" s="7"/>
      <c r="C167" s="6"/>
      <c r="D167" s="6"/>
      <c r="E167" s="6"/>
      <c r="F167" s="6"/>
      <c r="G167" s="6"/>
      <c r="H167" s="6"/>
      <c r="I167" s="6"/>
      <c r="J167" s="8" t="str">
        <f aca="false">IF(B167="","",B167+30)</f>
        <v/>
      </c>
      <c r="K167" s="7"/>
      <c r="L167" s="6"/>
      <c r="M167" s="6"/>
      <c r="N167" s="7"/>
      <c r="O167" s="7"/>
      <c r="P167" s="7"/>
      <c r="Q167" s="6"/>
      <c r="R167" s="6"/>
      <c r="S167" s="9" t="str">
        <f aca="false">IF(OR(B167="",P167=""),"",P167-B167)</f>
        <v/>
      </c>
      <c r="T167" s="8" t="str">
        <f aca="true">IF(B167="","",IF(P167="",IF(TODAY()&gt;IF(O167&lt;&gt;"",O167,J167),"Overdue","Open"),IF(P167&lt;=IF(O167&lt;&gt;"",O167,J167),"On time","Late")))</f>
        <v/>
      </c>
      <c r="U167" s="7"/>
      <c r="V167" s="8" t="str">
        <f aca="false">IF(U167="","",U167+30)</f>
        <v/>
      </c>
      <c r="W167" s="7"/>
      <c r="X167" s="6"/>
      <c r="Y167" s="8" t="str">
        <f aca="true">IF(U167="","",IF(W167="",IF(TODAY()&gt;V167,"Overdue","Open"),IF(W167&lt;=V167,"On time","Late")))</f>
        <v/>
      </c>
      <c r="Z167" s="6"/>
      <c r="AA167" s="6"/>
    </row>
    <row r="168" customFormat="false" ht="15" hidden="false" customHeight="false" outlineLevel="0" collapsed="false">
      <c r="A168" s="6"/>
      <c r="B168" s="7"/>
      <c r="C168" s="6"/>
      <c r="D168" s="6"/>
      <c r="E168" s="6"/>
      <c r="F168" s="6"/>
      <c r="G168" s="6"/>
      <c r="H168" s="6"/>
      <c r="I168" s="6"/>
      <c r="J168" s="8" t="str">
        <f aca="false">IF(B168="","",B168+30)</f>
        <v/>
      </c>
      <c r="K168" s="7"/>
      <c r="L168" s="6"/>
      <c r="M168" s="6"/>
      <c r="N168" s="7"/>
      <c r="O168" s="7"/>
      <c r="P168" s="7"/>
      <c r="Q168" s="6"/>
      <c r="R168" s="6"/>
      <c r="S168" s="9" t="str">
        <f aca="false">IF(OR(B168="",P168=""),"",P168-B168)</f>
        <v/>
      </c>
      <c r="T168" s="8" t="str">
        <f aca="true">IF(B168="","",IF(P168="",IF(TODAY()&gt;IF(O168&lt;&gt;"",O168,J168),"Overdue","Open"),IF(P168&lt;=IF(O168&lt;&gt;"",O168,J168),"On time","Late")))</f>
        <v/>
      </c>
      <c r="U168" s="7"/>
      <c r="V168" s="8" t="str">
        <f aca="false">IF(U168="","",U168+30)</f>
        <v/>
      </c>
      <c r="W168" s="7"/>
      <c r="X168" s="6"/>
      <c r="Y168" s="8" t="str">
        <f aca="true">IF(U168="","",IF(W168="",IF(TODAY()&gt;V168,"Overdue","Open"),IF(W168&lt;=V168,"On time","Late")))</f>
        <v/>
      </c>
      <c r="Z168" s="6"/>
      <c r="AA168" s="6"/>
    </row>
    <row r="169" customFormat="false" ht="15" hidden="false" customHeight="false" outlineLevel="0" collapsed="false">
      <c r="A169" s="6"/>
      <c r="B169" s="7"/>
      <c r="C169" s="6"/>
      <c r="D169" s="6"/>
      <c r="E169" s="6"/>
      <c r="F169" s="6"/>
      <c r="G169" s="6"/>
      <c r="H169" s="6"/>
      <c r="I169" s="6"/>
      <c r="J169" s="8" t="str">
        <f aca="false">IF(B169="","",B169+30)</f>
        <v/>
      </c>
      <c r="K169" s="7"/>
      <c r="L169" s="6"/>
      <c r="M169" s="6"/>
      <c r="N169" s="7"/>
      <c r="O169" s="7"/>
      <c r="P169" s="7"/>
      <c r="Q169" s="6"/>
      <c r="R169" s="6"/>
      <c r="S169" s="9" t="str">
        <f aca="false">IF(OR(B169="",P169=""),"",P169-B169)</f>
        <v/>
      </c>
      <c r="T169" s="8" t="str">
        <f aca="true">IF(B169="","",IF(P169="",IF(TODAY()&gt;IF(O169&lt;&gt;"",O169,J169),"Overdue","Open"),IF(P169&lt;=IF(O169&lt;&gt;"",O169,J169),"On time","Late")))</f>
        <v/>
      </c>
      <c r="U169" s="7"/>
      <c r="V169" s="8" t="str">
        <f aca="false">IF(U169="","",U169+30)</f>
        <v/>
      </c>
      <c r="W169" s="7"/>
      <c r="X169" s="6"/>
      <c r="Y169" s="8" t="str">
        <f aca="true">IF(U169="","",IF(W169="",IF(TODAY()&gt;V169,"Overdue","Open"),IF(W169&lt;=V169,"On time","Late")))</f>
        <v/>
      </c>
      <c r="Z169" s="6"/>
      <c r="AA169" s="6"/>
    </row>
    <row r="170" customFormat="false" ht="15" hidden="false" customHeight="false" outlineLevel="0" collapsed="false">
      <c r="A170" s="6"/>
      <c r="B170" s="7"/>
      <c r="C170" s="6"/>
      <c r="D170" s="6"/>
      <c r="E170" s="6"/>
      <c r="F170" s="6"/>
      <c r="G170" s="6"/>
      <c r="H170" s="6"/>
      <c r="I170" s="6"/>
      <c r="J170" s="8" t="str">
        <f aca="false">IF(B170="","",B170+30)</f>
        <v/>
      </c>
      <c r="K170" s="7"/>
      <c r="L170" s="6"/>
      <c r="M170" s="6"/>
      <c r="N170" s="7"/>
      <c r="O170" s="7"/>
      <c r="P170" s="7"/>
      <c r="Q170" s="6"/>
      <c r="R170" s="6"/>
      <c r="S170" s="9" t="str">
        <f aca="false">IF(OR(B170="",P170=""),"",P170-B170)</f>
        <v/>
      </c>
      <c r="T170" s="8" t="str">
        <f aca="true">IF(B170="","",IF(P170="",IF(TODAY()&gt;IF(O170&lt;&gt;"",O170,J170),"Overdue","Open"),IF(P170&lt;=IF(O170&lt;&gt;"",O170,J170),"On time","Late")))</f>
        <v/>
      </c>
      <c r="U170" s="7"/>
      <c r="V170" s="8" t="str">
        <f aca="false">IF(U170="","",U170+30)</f>
        <v/>
      </c>
      <c r="W170" s="7"/>
      <c r="X170" s="6"/>
      <c r="Y170" s="8" t="str">
        <f aca="true">IF(U170="","",IF(W170="",IF(TODAY()&gt;V170,"Overdue","Open"),IF(W170&lt;=V170,"On time","Late")))</f>
        <v/>
      </c>
      <c r="Z170" s="6"/>
      <c r="AA170" s="6"/>
    </row>
    <row r="171" customFormat="false" ht="15" hidden="false" customHeight="false" outlineLevel="0" collapsed="false">
      <c r="A171" s="6"/>
      <c r="B171" s="7"/>
      <c r="C171" s="6"/>
      <c r="D171" s="6"/>
      <c r="E171" s="6"/>
      <c r="F171" s="6"/>
      <c r="G171" s="6"/>
      <c r="H171" s="6"/>
      <c r="I171" s="6"/>
      <c r="J171" s="8" t="str">
        <f aca="false">IF(B171="","",B171+30)</f>
        <v/>
      </c>
      <c r="K171" s="7"/>
      <c r="L171" s="6"/>
      <c r="M171" s="6"/>
      <c r="N171" s="7"/>
      <c r="O171" s="7"/>
      <c r="P171" s="7"/>
      <c r="Q171" s="6"/>
      <c r="R171" s="6"/>
      <c r="S171" s="9" t="str">
        <f aca="false">IF(OR(B171="",P171=""),"",P171-B171)</f>
        <v/>
      </c>
      <c r="T171" s="8" t="str">
        <f aca="true">IF(B171="","",IF(P171="",IF(TODAY()&gt;IF(O171&lt;&gt;"",O171,J171),"Overdue","Open"),IF(P171&lt;=IF(O171&lt;&gt;"",O171,J171),"On time","Late")))</f>
        <v/>
      </c>
      <c r="U171" s="7"/>
      <c r="V171" s="8" t="str">
        <f aca="false">IF(U171="","",U171+30)</f>
        <v/>
      </c>
      <c r="W171" s="7"/>
      <c r="X171" s="6"/>
      <c r="Y171" s="8" t="str">
        <f aca="true">IF(U171="","",IF(W171="",IF(TODAY()&gt;V171,"Overdue","Open"),IF(W171&lt;=V171,"On time","Late")))</f>
        <v/>
      </c>
      <c r="Z171" s="6"/>
      <c r="AA171" s="6"/>
    </row>
    <row r="172" customFormat="false" ht="15" hidden="false" customHeight="false" outlineLevel="0" collapsed="false">
      <c r="A172" s="6"/>
      <c r="B172" s="7"/>
      <c r="C172" s="6"/>
      <c r="D172" s="6"/>
      <c r="E172" s="6"/>
      <c r="F172" s="6"/>
      <c r="G172" s="6"/>
      <c r="H172" s="6"/>
      <c r="I172" s="6"/>
      <c r="J172" s="8" t="str">
        <f aca="false">IF(B172="","",B172+30)</f>
        <v/>
      </c>
      <c r="K172" s="7"/>
      <c r="L172" s="6"/>
      <c r="M172" s="6"/>
      <c r="N172" s="7"/>
      <c r="O172" s="7"/>
      <c r="P172" s="7"/>
      <c r="Q172" s="6"/>
      <c r="R172" s="6"/>
      <c r="S172" s="9" t="str">
        <f aca="false">IF(OR(B172="",P172=""),"",P172-B172)</f>
        <v/>
      </c>
      <c r="T172" s="8" t="str">
        <f aca="true">IF(B172="","",IF(P172="",IF(TODAY()&gt;IF(O172&lt;&gt;"",O172,J172),"Overdue","Open"),IF(P172&lt;=IF(O172&lt;&gt;"",O172,J172),"On time","Late")))</f>
        <v/>
      </c>
      <c r="U172" s="7"/>
      <c r="V172" s="8" t="str">
        <f aca="false">IF(U172="","",U172+30)</f>
        <v/>
      </c>
      <c r="W172" s="7"/>
      <c r="X172" s="6"/>
      <c r="Y172" s="8" t="str">
        <f aca="true">IF(U172="","",IF(W172="",IF(TODAY()&gt;V172,"Overdue","Open"),IF(W172&lt;=V172,"On time","Late")))</f>
        <v/>
      </c>
      <c r="Z172" s="6"/>
      <c r="AA172" s="6"/>
    </row>
    <row r="173" customFormat="false" ht="15" hidden="false" customHeight="false" outlineLevel="0" collapsed="false">
      <c r="A173" s="6"/>
      <c r="B173" s="7"/>
      <c r="C173" s="6"/>
      <c r="D173" s="6"/>
      <c r="E173" s="6"/>
      <c r="F173" s="6"/>
      <c r="G173" s="6"/>
      <c r="H173" s="6"/>
      <c r="I173" s="6"/>
      <c r="J173" s="8" t="str">
        <f aca="false">IF(B173="","",B173+30)</f>
        <v/>
      </c>
      <c r="K173" s="7"/>
      <c r="L173" s="6"/>
      <c r="M173" s="6"/>
      <c r="N173" s="7"/>
      <c r="O173" s="7"/>
      <c r="P173" s="7"/>
      <c r="Q173" s="6"/>
      <c r="R173" s="6"/>
      <c r="S173" s="9" t="str">
        <f aca="false">IF(OR(B173="",P173=""),"",P173-B173)</f>
        <v/>
      </c>
      <c r="T173" s="8" t="str">
        <f aca="true">IF(B173="","",IF(P173="",IF(TODAY()&gt;IF(O173&lt;&gt;"",O173,J173),"Overdue","Open"),IF(P173&lt;=IF(O173&lt;&gt;"",O173,J173),"On time","Late")))</f>
        <v/>
      </c>
      <c r="U173" s="7"/>
      <c r="V173" s="8" t="str">
        <f aca="false">IF(U173="","",U173+30)</f>
        <v/>
      </c>
      <c r="W173" s="7"/>
      <c r="X173" s="6"/>
      <c r="Y173" s="8" t="str">
        <f aca="true">IF(U173="","",IF(W173="",IF(TODAY()&gt;V173,"Overdue","Open"),IF(W173&lt;=V173,"On time","Late")))</f>
        <v/>
      </c>
      <c r="Z173" s="6"/>
      <c r="AA173" s="6"/>
    </row>
    <row r="174" customFormat="false" ht="15" hidden="false" customHeight="false" outlineLevel="0" collapsed="false">
      <c r="A174" s="6"/>
      <c r="B174" s="7"/>
      <c r="C174" s="6"/>
      <c r="D174" s="6"/>
      <c r="E174" s="6"/>
      <c r="F174" s="6"/>
      <c r="G174" s="6"/>
      <c r="H174" s="6"/>
      <c r="I174" s="6"/>
      <c r="J174" s="8" t="str">
        <f aca="false">IF(B174="","",B174+30)</f>
        <v/>
      </c>
      <c r="K174" s="7"/>
      <c r="L174" s="6"/>
      <c r="M174" s="6"/>
      <c r="N174" s="7"/>
      <c r="O174" s="7"/>
      <c r="P174" s="7"/>
      <c r="Q174" s="6"/>
      <c r="R174" s="6"/>
      <c r="S174" s="9" t="str">
        <f aca="false">IF(OR(B174="",P174=""),"",P174-B174)</f>
        <v/>
      </c>
      <c r="T174" s="8" t="str">
        <f aca="true">IF(B174="","",IF(P174="",IF(TODAY()&gt;IF(O174&lt;&gt;"",O174,J174),"Overdue","Open"),IF(P174&lt;=IF(O174&lt;&gt;"",O174,J174),"On time","Late")))</f>
        <v/>
      </c>
      <c r="U174" s="7"/>
      <c r="V174" s="8" t="str">
        <f aca="false">IF(U174="","",U174+30)</f>
        <v/>
      </c>
      <c r="W174" s="7"/>
      <c r="X174" s="6"/>
      <c r="Y174" s="8" t="str">
        <f aca="true">IF(U174="","",IF(W174="",IF(TODAY()&gt;V174,"Overdue","Open"),IF(W174&lt;=V174,"On time","Late")))</f>
        <v/>
      </c>
      <c r="Z174" s="6"/>
      <c r="AA174" s="6"/>
    </row>
    <row r="175" customFormat="false" ht="15" hidden="false" customHeight="false" outlineLevel="0" collapsed="false">
      <c r="A175" s="6"/>
      <c r="B175" s="7"/>
      <c r="C175" s="6"/>
      <c r="D175" s="6"/>
      <c r="E175" s="6"/>
      <c r="F175" s="6"/>
      <c r="G175" s="6"/>
      <c r="H175" s="6"/>
      <c r="I175" s="6"/>
      <c r="J175" s="8" t="str">
        <f aca="false">IF(B175="","",B175+30)</f>
        <v/>
      </c>
      <c r="K175" s="7"/>
      <c r="L175" s="6"/>
      <c r="M175" s="6"/>
      <c r="N175" s="7"/>
      <c r="O175" s="7"/>
      <c r="P175" s="7"/>
      <c r="Q175" s="6"/>
      <c r="R175" s="6"/>
      <c r="S175" s="9" t="str">
        <f aca="false">IF(OR(B175="",P175=""),"",P175-B175)</f>
        <v/>
      </c>
      <c r="T175" s="8" t="str">
        <f aca="true">IF(B175="","",IF(P175="",IF(TODAY()&gt;IF(O175&lt;&gt;"",O175,J175),"Overdue","Open"),IF(P175&lt;=IF(O175&lt;&gt;"",O175,J175),"On time","Late")))</f>
        <v/>
      </c>
      <c r="U175" s="7"/>
      <c r="V175" s="8" t="str">
        <f aca="false">IF(U175="","",U175+30)</f>
        <v/>
      </c>
      <c r="W175" s="7"/>
      <c r="X175" s="6"/>
      <c r="Y175" s="8" t="str">
        <f aca="true">IF(U175="","",IF(W175="",IF(TODAY()&gt;V175,"Overdue","Open"),IF(W175&lt;=V175,"On time","Late")))</f>
        <v/>
      </c>
      <c r="Z175" s="6"/>
      <c r="AA175" s="6"/>
    </row>
    <row r="176" customFormat="false" ht="15" hidden="false" customHeight="false" outlineLevel="0" collapsed="false">
      <c r="A176" s="6"/>
      <c r="B176" s="7"/>
      <c r="C176" s="6"/>
      <c r="D176" s="6"/>
      <c r="E176" s="6"/>
      <c r="F176" s="6"/>
      <c r="G176" s="6"/>
      <c r="H176" s="6"/>
      <c r="I176" s="6"/>
      <c r="J176" s="8" t="str">
        <f aca="false">IF(B176="","",B176+30)</f>
        <v/>
      </c>
      <c r="K176" s="7"/>
      <c r="L176" s="6"/>
      <c r="M176" s="6"/>
      <c r="N176" s="7"/>
      <c r="O176" s="7"/>
      <c r="P176" s="7"/>
      <c r="Q176" s="6"/>
      <c r="R176" s="6"/>
      <c r="S176" s="9" t="str">
        <f aca="false">IF(OR(B176="",P176=""),"",P176-B176)</f>
        <v/>
      </c>
      <c r="T176" s="8" t="str">
        <f aca="true">IF(B176="","",IF(P176="",IF(TODAY()&gt;IF(O176&lt;&gt;"",O176,J176),"Overdue","Open"),IF(P176&lt;=IF(O176&lt;&gt;"",O176,J176),"On time","Late")))</f>
        <v/>
      </c>
      <c r="U176" s="7"/>
      <c r="V176" s="8" t="str">
        <f aca="false">IF(U176="","",U176+30)</f>
        <v/>
      </c>
      <c r="W176" s="7"/>
      <c r="X176" s="6"/>
      <c r="Y176" s="8" t="str">
        <f aca="true">IF(U176="","",IF(W176="",IF(TODAY()&gt;V176,"Overdue","Open"),IF(W176&lt;=V176,"On time","Late")))</f>
        <v/>
      </c>
      <c r="Z176" s="6"/>
      <c r="AA176" s="6"/>
    </row>
    <row r="177" customFormat="false" ht="15" hidden="false" customHeight="false" outlineLevel="0" collapsed="false">
      <c r="A177" s="6"/>
      <c r="B177" s="7"/>
      <c r="C177" s="6"/>
      <c r="D177" s="6"/>
      <c r="E177" s="6"/>
      <c r="F177" s="6"/>
      <c r="G177" s="6"/>
      <c r="H177" s="6"/>
      <c r="I177" s="6"/>
      <c r="J177" s="8" t="str">
        <f aca="false">IF(B177="","",B177+30)</f>
        <v/>
      </c>
      <c r="K177" s="7"/>
      <c r="L177" s="6"/>
      <c r="M177" s="6"/>
      <c r="N177" s="7"/>
      <c r="O177" s="7"/>
      <c r="P177" s="7"/>
      <c r="Q177" s="6"/>
      <c r="R177" s="6"/>
      <c r="S177" s="9" t="str">
        <f aca="false">IF(OR(B177="",P177=""),"",P177-B177)</f>
        <v/>
      </c>
      <c r="T177" s="8" t="str">
        <f aca="true">IF(B177="","",IF(P177="",IF(TODAY()&gt;IF(O177&lt;&gt;"",O177,J177),"Overdue","Open"),IF(P177&lt;=IF(O177&lt;&gt;"",O177,J177),"On time","Late")))</f>
        <v/>
      </c>
      <c r="U177" s="7"/>
      <c r="V177" s="8" t="str">
        <f aca="false">IF(U177="","",U177+30)</f>
        <v/>
      </c>
      <c r="W177" s="7"/>
      <c r="X177" s="6"/>
      <c r="Y177" s="8" t="str">
        <f aca="true">IF(U177="","",IF(W177="",IF(TODAY()&gt;V177,"Overdue","Open"),IF(W177&lt;=V177,"On time","Late")))</f>
        <v/>
      </c>
      <c r="Z177" s="6"/>
      <c r="AA177" s="6"/>
    </row>
    <row r="178" customFormat="false" ht="15" hidden="false" customHeight="false" outlineLevel="0" collapsed="false">
      <c r="A178" s="6"/>
      <c r="B178" s="7"/>
      <c r="C178" s="6"/>
      <c r="D178" s="6"/>
      <c r="E178" s="6"/>
      <c r="F178" s="6"/>
      <c r="G178" s="6"/>
      <c r="H178" s="6"/>
      <c r="I178" s="6"/>
      <c r="J178" s="8" t="str">
        <f aca="false">IF(B178="","",B178+30)</f>
        <v/>
      </c>
      <c r="K178" s="7"/>
      <c r="L178" s="6"/>
      <c r="M178" s="6"/>
      <c r="N178" s="7"/>
      <c r="O178" s="7"/>
      <c r="P178" s="7"/>
      <c r="Q178" s="6"/>
      <c r="R178" s="6"/>
      <c r="S178" s="9" t="str">
        <f aca="false">IF(OR(B178="",P178=""),"",P178-B178)</f>
        <v/>
      </c>
      <c r="T178" s="8" t="str">
        <f aca="true">IF(B178="","",IF(P178="",IF(TODAY()&gt;IF(O178&lt;&gt;"",O178,J178),"Overdue","Open"),IF(P178&lt;=IF(O178&lt;&gt;"",O178,J178),"On time","Late")))</f>
        <v/>
      </c>
      <c r="U178" s="7"/>
      <c r="V178" s="8" t="str">
        <f aca="false">IF(U178="","",U178+30)</f>
        <v/>
      </c>
      <c r="W178" s="7"/>
      <c r="X178" s="6"/>
      <c r="Y178" s="8" t="str">
        <f aca="true">IF(U178="","",IF(W178="",IF(TODAY()&gt;V178,"Overdue","Open"),IF(W178&lt;=V178,"On time","Late")))</f>
        <v/>
      </c>
      <c r="Z178" s="6"/>
      <c r="AA178" s="6"/>
    </row>
    <row r="179" customFormat="false" ht="15" hidden="false" customHeight="false" outlineLevel="0" collapsed="false">
      <c r="A179" s="6"/>
      <c r="B179" s="7"/>
      <c r="C179" s="6"/>
      <c r="D179" s="6"/>
      <c r="E179" s="6"/>
      <c r="F179" s="6"/>
      <c r="G179" s="6"/>
      <c r="H179" s="6"/>
      <c r="I179" s="6"/>
      <c r="J179" s="8" t="str">
        <f aca="false">IF(B179="","",B179+30)</f>
        <v/>
      </c>
      <c r="K179" s="7"/>
      <c r="L179" s="6"/>
      <c r="M179" s="6"/>
      <c r="N179" s="7"/>
      <c r="O179" s="7"/>
      <c r="P179" s="7"/>
      <c r="Q179" s="6"/>
      <c r="R179" s="6"/>
      <c r="S179" s="9" t="str">
        <f aca="false">IF(OR(B179="",P179=""),"",P179-B179)</f>
        <v/>
      </c>
      <c r="T179" s="8" t="str">
        <f aca="true">IF(B179="","",IF(P179="",IF(TODAY()&gt;IF(O179&lt;&gt;"",O179,J179),"Overdue","Open"),IF(P179&lt;=IF(O179&lt;&gt;"",O179,J179),"On time","Late")))</f>
        <v/>
      </c>
      <c r="U179" s="7"/>
      <c r="V179" s="8" t="str">
        <f aca="false">IF(U179="","",U179+30)</f>
        <v/>
      </c>
      <c r="W179" s="7"/>
      <c r="X179" s="6"/>
      <c r="Y179" s="8" t="str">
        <f aca="true">IF(U179="","",IF(W179="",IF(TODAY()&gt;V179,"Overdue","Open"),IF(W179&lt;=V179,"On time","Late")))</f>
        <v/>
      </c>
      <c r="Z179" s="6"/>
      <c r="AA179" s="6"/>
    </row>
    <row r="180" customFormat="false" ht="15" hidden="false" customHeight="false" outlineLevel="0" collapsed="false">
      <c r="A180" s="6"/>
      <c r="B180" s="7"/>
      <c r="C180" s="6"/>
      <c r="D180" s="6"/>
      <c r="E180" s="6"/>
      <c r="F180" s="6"/>
      <c r="G180" s="6"/>
      <c r="H180" s="6"/>
      <c r="I180" s="6"/>
      <c r="J180" s="8" t="str">
        <f aca="false">IF(B180="","",B180+30)</f>
        <v/>
      </c>
      <c r="K180" s="7"/>
      <c r="L180" s="6"/>
      <c r="M180" s="6"/>
      <c r="N180" s="7"/>
      <c r="O180" s="7"/>
      <c r="P180" s="7"/>
      <c r="Q180" s="6"/>
      <c r="R180" s="6"/>
      <c r="S180" s="9" t="str">
        <f aca="false">IF(OR(B180="",P180=""),"",P180-B180)</f>
        <v/>
      </c>
      <c r="T180" s="8" t="str">
        <f aca="true">IF(B180="","",IF(P180="",IF(TODAY()&gt;IF(O180&lt;&gt;"",O180,J180),"Overdue","Open"),IF(P180&lt;=IF(O180&lt;&gt;"",O180,J180),"On time","Late")))</f>
        <v/>
      </c>
      <c r="U180" s="7"/>
      <c r="V180" s="8" t="str">
        <f aca="false">IF(U180="","",U180+30)</f>
        <v/>
      </c>
      <c r="W180" s="7"/>
      <c r="X180" s="6"/>
      <c r="Y180" s="8" t="str">
        <f aca="true">IF(U180="","",IF(W180="",IF(TODAY()&gt;V180,"Overdue","Open"),IF(W180&lt;=V180,"On time","Late")))</f>
        <v/>
      </c>
      <c r="Z180" s="6"/>
      <c r="AA180" s="6"/>
    </row>
    <row r="181" customFormat="false" ht="15" hidden="false" customHeight="false" outlineLevel="0" collapsed="false">
      <c r="A181" s="6"/>
      <c r="B181" s="7"/>
      <c r="C181" s="6"/>
      <c r="D181" s="6"/>
      <c r="E181" s="6"/>
      <c r="F181" s="6"/>
      <c r="G181" s="6"/>
      <c r="H181" s="6"/>
      <c r="I181" s="6"/>
      <c r="J181" s="8" t="str">
        <f aca="false">IF(B181="","",B181+30)</f>
        <v/>
      </c>
      <c r="K181" s="7"/>
      <c r="L181" s="6"/>
      <c r="M181" s="6"/>
      <c r="N181" s="7"/>
      <c r="O181" s="7"/>
      <c r="P181" s="7"/>
      <c r="Q181" s="6"/>
      <c r="R181" s="6"/>
      <c r="S181" s="9" t="str">
        <f aca="false">IF(OR(B181="",P181=""),"",P181-B181)</f>
        <v/>
      </c>
      <c r="T181" s="8" t="str">
        <f aca="true">IF(B181="","",IF(P181="",IF(TODAY()&gt;IF(O181&lt;&gt;"",O181,J181),"Overdue","Open"),IF(P181&lt;=IF(O181&lt;&gt;"",O181,J181),"On time","Late")))</f>
        <v/>
      </c>
      <c r="U181" s="7"/>
      <c r="V181" s="8" t="str">
        <f aca="false">IF(U181="","",U181+30)</f>
        <v/>
      </c>
      <c r="W181" s="7"/>
      <c r="X181" s="6"/>
      <c r="Y181" s="8" t="str">
        <f aca="true">IF(U181="","",IF(W181="",IF(TODAY()&gt;V181,"Overdue","Open"),IF(W181&lt;=V181,"On time","Late")))</f>
        <v/>
      </c>
      <c r="Z181" s="6"/>
      <c r="AA181" s="6"/>
    </row>
    <row r="182" customFormat="false" ht="15" hidden="false" customHeight="false" outlineLevel="0" collapsed="false">
      <c r="A182" s="6"/>
      <c r="B182" s="7"/>
      <c r="C182" s="6"/>
      <c r="D182" s="6"/>
      <c r="E182" s="6"/>
      <c r="F182" s="6"/>
      <c r="G182" s="6"/>
      <c r="H182" s="6"/>
      <c r="I182" s="6"/>
      <c r="J182" s="8" t="str">
        <f aca="false">IF(B182="","",B182+30)</f>
        <v/>
      </c>
      <c r="K182" s="7"/>
      <c r="L182" s="6"/>
      <c r="M182" s="6"/>
      <c r="N182" s="7"/>
      <c r="O182" s="7"/>
      <c r="P182" s="7"/>
      <c r="Q182" s="6"/>
      <c r="R182" s="6"/>
      <c r="S182" s="9" t="str">
        <f aca="false">IF(OR(B182="",P182=""),"",P182-B182)</f>
        <v/>
      </c>
      <c r="T182" s="8" t="str">
        <f aca="true">IF(B182="","",IF(P182="",IF(TODAY()&gt;IF(O182&lt;&gt;"",O182,J182),"Overdue","Open"),IF(P182&lt;=IF(O182&lt;&gt;"",O182,J182),"On time","Late")))</f>
        <v/>
      </c>
      <c r="U182" s="7"/>
      <c r="V182" s="8" t="str">
        <f aca="false">IF(U182="","",U182+30)</f>
        <v/>
      </c>
      <c r="W182" s="7"/>
      <c r="X182" s="6"/>
      <c r="Y182" s="8" t="str">
        <f aca="true">IF(U182="","",IF(W182="",IF(TODAY()&gt;V182,"Overdue","Open"),IF(W182&lt;=V182,"On time","Late")))</f>
        <v/>
      </c>
      <c r="Z182" s="6"/>
      <c r="AA182" s="6"/>
    </row>
    <row r="183" customFormat="false" ht="15" hidden="false" customHeight="false" outlineLevel="0" collapsed="false">
      <c r="A183" s="6"/>
      <c r="B183" s="7"/>
      <c r="C183" s="6"/>
      <c r="D183" s="6"/>
      <c r="E183" s="6"/>
      <c r="F183" s="6"/>
      <c r="G183" s="6"/>
      <c r="H183" s="6"/>
      <c r="I183" s="6"/>
      <c r="J183" s="8" t="str">
        <f aca="false">IF(B183="","",B183+30)</f>
        <v/>
      </c>
      <c r="K183" s="7"/>
      <c r="L183" s="6"/>
      <c r="M183" s="6"/>
      <c r="N183" s="7"/>
      <c r="O183" s="7"/>
      <c r="P183" s="7"/>
      <c r="Q183" s="6"/>
      <c r="R183" s="6"/>
      <c r="S183" s="9" t="str">
        <f aca="false">IF(OR(B183="",P183=""),"",P183-B183)</f>
        <v/>
      </c>
      <c r="T183" s="8" t="str">
        <f aca="true">IF(B183="","",IF(P183="",IF(TODAY()&gt;IF(O183&lt;&gt;"",O183,J183),"Overdue","Open"),IF(P183&lt;=IF(O183&lt;&gt;"",O183,J183),"On time","Late")))</f>
        <v/>
      </c>
      <c r="U183" s="7"/>
      <c r="V183" s="8" t="str">
        <f aca="false">IF(U183="","",U183+30)</f>
        <v/>
      </c>
      <c r="W183" s="7"/>
      <c r="X183" s="6"/>
      <c r="Y183" s="8" t="str">
        <f aca="true">IF(U183="","",IF(W183="",IF(TODAY()&gt;V183,"Overdue","Open"),IF(W183&lt;=V183,"On time","Late")))</f>
        <v/>
      </c>
      <c r="Z183" s="6"/>
      <c r="AA183" s="6"/>
    </row>
    <row r="184" customFormat="false" ht="15" hidden="false" customHeight="false" outlineLevel="0" collapsed="false">
      <c r="A184" s="6"/>
      <c r="B184" s="7"/>
      <c r="C184" s="6"/>
      <c r="D184" s="6"/>
      <c r="E184" s="6"/>
      <c r="F184" s="6"/>
      <c r="G184" s="6"/>
      <c r="H184" s="6"/>
      <c r="I184" s="6"/>
      <c r="J184" s="8" t="str">
        <f aca="false">IF(B184="","",B184+30)</f>
        <v/>
      </c>
      <c r="K184" s="7"/>
      <c r="L184" s="6"/>
      <c r="M184" s="6"/>
      <c r="N184" s="7"/>
      <c r="O184" s="7"/>
      <c r="P184" s="7"/>
      <c r="Q184" s="6"/>
      <c r="R184" s="6"/>
      <c r="S184" s="9" t="str">
        <f aca="false">IF(OR(B184="",P184=""),"",P184-B184)</f>
        <v/>
      </c>
      <c r="T184" s="8" t="str">
        <f aca="true">IF(B184="","",IF(P184="",IF(TODAY()&gt;IF(O184&lt;&gt;"",O184,J184),"Overdue","Open"),IF(P184&lt;=IF(O184&lt;&gt;"",O184,J184),"On time","Late")))</f>
        <v/>
      </c>
      <c r="U184" s="7"/>
      <c r="V184" s="8" t="str">
        <f aca="false">IF(U184="","",U184+30)</f>
        <v/>
      </c>
      <c r="W184" s="7"/>
      <c r="X184" s="6"/>
      <c r="Y184" s="8" t="str">
        <f aca="true">IF(U184="","",IF(W184="",IF(TODAY()&gt;V184,"Overdue","Open"),IF(W184&lt;=V184,"On time","Late")))</f>
        <v/>
      </c>
      <c r="Z184" s="6"/>
      <c r="AA184" s="6"/>
    </row>
    <row r="185" customFormat="false" ht="15" hidden="false" customHeight="false" outlineLevel="0" collapsed="false">
      <c r="A185" s="6"/>
      <c r="B185" s="7"/>
      <c r="C185" s="6"/>
      <c r="D185" s="6"/>
      <c r="E185" s="6"/>
      <c r="F185" s="6"/>
      <c r="G185" s="6"/>
      <c r="H185" s="6"/>
      <c r="I185" s="6"/>
      <c r="J185" s="8" t="str">
        <f aca="false">IF(B185="","",B185+30)</f>
        <v/>
      </c>
      <c r="K185" s="7"/>
      <c r="L185" s="6"/>
      <c r="M185" s="6"/>
      <c r="N185" s="7"/>
      <c r="O185" s="7"/>
      <c r="P185" s="7"/>
      <c r="Q185" s="6"/>
      <c r="R185" s="6"/>
      <c r="S185" s="9" t="str">
        <f aca="false">IF(OR(B185="",P185=""),"",P185-B185)</f>
        <v/>
      </c>
      <c r="T185" s="8" t="str">
        <f aca="true">IF(B185="","",IF(P185="",IF(TODAY()&gt;IF(O185&lt;&gt;"",O185,J185),"Overdue","Open"),IF(P185&lt;=IF(O185&lt;&gt;"",O185,J185),"On time","Late")))</f>
        <v/>
      </c>
      <c r="U185" s="7"/>
      <c r="V185" s="8" t="str">
        <f aca="false">IF(U185="","",U185+30)</f>
        <v/>
      </c>
      <c r="W185" s="7"/>
      <c r="X185" s="6"/>
      <c r="Y185" s="8" t="str">
        <f aca="true">IF(U185="","",IF(W185="",IF(TODAY()&gt;V185,"Overdue","Open"),IF(W185&lt;=V185,"On time","Late")))</f>
        <v/>
      </c>
      <c r="Z185" s="6"/>
      <c r="AA185" s="6"/>
    </row>
    <row r="186" customFormat="false" ht="15" hidden="false" customHeight="false" outlineLevel="0" collapsed="false">
      <c r="A186" s="6"/>
      <c r="B186" s="7"/>
      <c r="C186" s="6"/>
      <c r="D186" s="6"/>
      <c r="E186" s="6"/>
      <c r="F186" s="6"/>
      <c r="G186" s="6"/>
      <c r="H186" s="6"/>
      <c r="I186" s="6"/>
      <c r="J186" s="8" t="str">
        <f aca="false">IF(B186="","",B186+30)</f>
        <v/>
      </c>
      <c r="K186" s="7"/>
      <c r="L186" s="6"/>
      <c r="M186" s="6"/>
      <c r="N186" s="7"/>
      <c r="O186" s="7"/>
      <c r="P186" s="7"/>
      <c r="Q186" s="6"/>
      <c r="R186" s="6"/>
      <c r="S186" s="9" t="str">
        <f aca="false">IF(OR(B186="",P186=""),"",P186-B186)</f>
        <v/>
      </c>
      <c r="T186" s="8" t="str">
        <f aca="true">IF(B186="","",IF(P186="",IF(TODAY()&gt;IF(O186&lt;&gt;"",O186,J186),"Overdue","Open"),IF(P186&lt;=IF(O186&lt;&gt;"",O186,J186),"On time","Late")))</f>
        <v/>
      </c>
      <c r="U186" s="7"/>
      <c r="V186" s="8" t="str">
        <f aca="false">IF(U186="","",U186+30)</f>
        <v/>
      </c>
      <c r="W186" s="7"/>
      <c r="X186" s="6"/>
      <c r="Y186" s="8" t="str">
        <f aca="true">IF(U186="","",IF(W186="",IF(TODAY()&gt;V186,"Overdue","Open"),IF(W186&lt;=V186,"On time","Late")))</f>
        <v/>
      </c>
      <c r="Z186" s="6"/>
      <c r="AA186" s="6"/>
    </row>
    <row r="187" customFormat="false" ht="15" hidden="false" customHeight="false" outlineLevel="0" collapsed="false">
      <c r="A187" s="6"/>
      <c r="B187" s="7"/>
      <c r="C187" s="6"/>
      <c r="D187" s="6"/>
      <c r="E187" s="6"/>
      <c r="F187" s="6"/>
      <c r="G187" s="6"/>
      <c r="H187" s="6"/>
      <c r="I187" s="6"/>
      <c r="J187" s="8" t="str">
        <f aca="false">IF(B187="","",B187+30)</f>
        <v/>
      </c>
      <c r="K187" s="7"/>
      <c r="L187" s="6"/>
      <c r="M187" s="6"/>
      <c r="N187" s="7"/>
      <c r="O187" s="7"/>
      <c r="P187" s="7"/>
      <c r="Q187" s="6"/>
      <c r="R187" s="6"/>
      <c r="S187" s="9" t="str">
        <f aca="false">IF(OR(B187="",P187=""),"",P187-B187)</f>
        <v/>
      </c>
      <c r="T187" s="8" t="str">
        <f aca="true">IF(B187="","",IF(P187="",IF(TODAY()&gt;IF(O187&lt;&gt;"",O187,J187),"Overdue","Open"),IF(P187&lt;=IF(O187&lt;&gt;"",O187,J187),"On time","Late")))</f>
        <v/>
      </c>
      <c r="U187" s="7"/>
      <c r="V187" s="8" t="str">
        <f aca="false">IF(U187="","",U187+30)</f>
        <v/>
      </c>
      <c r="W187" s="7"/>
      <c r="X187" s="6"/>
      <c r="Y187" s="8" t="str">
        <f aca="true">IF(U187="","",IF(W187="",IF(TODAY()&gt;V187,"Overdue","Open"),IF(W187&lt;=V187,"On time","Late")))</f>
        <v/>
      </c>
      <c r="Z187" s="6"/>
      <c r="AA187" s="6"/>
    </row>
    <row r="188" customFormat="false" ht="15" hidden="false" customHeight="false" outlineLevel="0" collapsed="false">
      <c r="A188" s="6"/>
      <c r="B188" s="7"/>
      <c r="C188" s="6"/>
      <c r="D188" s="6"/>
      <c r="E188" s="6"/>
      <c r="F188" s="6"/>
      <c r="G188" s="6"/>
      <c r="H188" s="6"/>
      <c r="I188" s="6"/>
      <c r="J188" s="8" t="str">
        <f aca="false">IF(B188="","",B188+30)</f>
        <v/>
      </c>
      <c r="K188" s="7"/>
      <c r="L188" s="6"/>
      <c r="M188" s="6"/>
      <c r="N188" s="7"/>
      <c r="O188" s="7"/>
      <c r="P188" s="7"/>
      <c r="Q188" s="6"/>
      <c r="R188" s="6"/>
      <c r="S188" s="9" t="str">
        <f aca="false">IF(OR(B188="",P188=""),"",P188-B188)</f>
        <v/>
      </c>
      <c r="T188" s="8" t="str">
        <f aca="true">IF(B188="","",IF(P188="",IF(TODAY()&gt;IF(O188&lt;&gt;"",O188,J188),"Overdue","Open"),IF(P188&lt;=IF(O188&lt;&gt;"",O188,J188),"On time","Late")))</f>
        <v/>
      </c>
      <c r="U188" s="7"/>
      <c r="V188" s="8" t="str">
        <f aca="false">IF(U188="","",U188+30)</f>
        <v/>
      </c>
      <c r="W188" s="7"/>
      <c r="X188" s="6"/>
      <c r="Y188" s="8" t="str">
        <f aca="true">IF(U188="","",IF(W188="",IF(TODAY()&gt;V188,"Overdue","Open"),IF(W188&lt;=V188,"On time","Late")))</f>
        <v/>
      </c>
      <c r="Z188" s="6"/>
      <c r="AA188" s="6"/>
    </row>
    <row r="189" customFormat="false" ht="15" hidden="false" customHeight="false" outlineLevel="0" collapsed="false">
      <c r="A189" s="6"/>
      <c r="B189" s="7"/>
      <c r="C189" s="6"/>
      <c r="D189" s="6"/>
      <c r="E189" s="6"/>
      <c r="F189" s="6"/>
      <c r="G189" s="6"/>
      <c r="H189" s="6"/>
      <c r="I189" s="6"/>
      <c r="J189" s="8" t="str">
        <f aca="false">IF(B189="","",B189+30)</f>
        <v/>
      </c>
      <c r="K189" s="7"/>
      <c r="L189" s="6"/>
      <c r="M189" s="6"/>
      <c r="N189" s="7"/>
      <c r="O189" s="7"/>
      <c r="P189" s="7"/>
      <c r="Q189" s="6"/>
      <c r="R189" s="6"/>
      <c r="S189" s="9" t="str">
        <f aca="false">IF(OR(B189="",P189=""),"",P189-B189)</f>
        <v/>
      </c>
      <c r="T189" s="8" t="str">
        <f aca="true">IF(B189="","",IF(P189="",IF(TODAY()&gt;IF(O189&lt;&gt;"",O189,J189),"Overdue","Open"),IF(P189&lt;=IF(O189&lt;&gt;"",O189,J189),"On time","Late")))</f>
        <v/>
      </c>
      <c r="U189" s="7"/>
      <c r="V189" s="8" t="str">
        <f aca="false">IF(U189="","",U189+30)</f>
        <v/>
      </c>
      <c r="W189" s="7"/>
      <c r="X189" s="6"/>
      <c r="Y189" s="8" t="str">
        <f aca="true">IF(U189="","",IF(W189="",IF(TODAY()&gt;V189,"Overdue","Open"),IF(W189&lt;=V189,"On time","Late")))</f>
        <v/>
      </c>
      <c r="Z189" s="6"/>
      <c r="AA189" s="6"/>
    </row>
    <row r="190" customFormat="false" ht="15" hidden="false" customHeight="false" outlineLevel="0" collapsed="false">
      <c r="A190" s="6"/>
      <c r="B190" s="7"/>
      <c r="C190" s="6"/>
      <c r="D190" s="6"/>
      <c r="E190" s="6"/>
      <c r="F190" s="6"/>
      <c r="G190" s="6"/>
      <c r="H190" s="6"/>
      <c r="I190" s="6"/>
      <c r="J190" s="8" t="str">
        <f aca="false">IF(B190="","",B190+30)</f>
        <v/>
      </c>
      <c r="K190" s="7"/>
      <c r="L190" s="6"/>
      <c r="M190" s="6"/>
      <c r="N190" s="7"/>
      <c r="O190" s="7"/>
      <c r="P190" s="7"/>
      <c r="Q190" s="6"/>
      <c r="R190" s="6"/>
      <c r="S190" s="9" t="str">
        <f aca="false">IF(OR(B190="",P190=""),"",P190-B190)</f>
        <v/>
      </c>
      <c r="T190" s="8" t="str">
        <f aca="true">IF(B190="","",IF(P190="",IF(TODAY()&gt;IF(O190&lt;&gt;"",O190,J190),"Overdue","Open"),IF(P190&lt;=IF(O190&lt;&gt;"",O190,J190),"On time","Late")))</f>
        <v/>
      </c>
      <c r="U190" s="7"/>
      <c r="V190" s="8" t="str">
        <f aca="false">IF(U190="","",U190+30)</f>
        <v/>
      </c>
      <c r="W190" s="7"/>
      <c r="X190" s="6"/>
      <c r="Y190" s="8" t="str">
        <f aca="true">IF(U190="","",IF(W190="",IF(TODAY()&gt;V190,"Overdue","Open"),IF(W190&lt;=V190,"On time","Late")))</f>
        <v/>
      </c>
      <c r="Z190" s="6"/>
      <c r="AA190" s="6"/>
    </row>
    <row r="191" customFormat="false" ht="15" hidden="false" customHeight="false" outlineLevel="0" collapsed="false">
      <c r="A191" s="6"/>
      <c r="B191" s="7"/>
      <c r="C191" s="6"/>
      <c r="D191" s="6"/>
      <c r="E191" s="6"/>
      <c r="F191" s="6"/>
      <c r="G191" s="6"/>
      <c r="H191" s="6"/>
      <c r="I191" s="6"/>
      <c r="J191" s="8" t="str">
        <f aca="false">IF(B191="","",B191+30)</f>
        <v/>
      </c>
      <c r="K191" s="7"/>
      <c r="L191" s="6"/>
      <c r="M191" s="6"/>
      <c r="N191" s="7"/>
      <c r="O191" s="7"/>
      <c r="P191" s="7"/>
      <c r="Q191" s="6"/>
      <c r="R191" s="6"/>
      <c r="S191" s="9" t="str">
        <f aca="false">IF(OR(B191="",P191=""),"",P191-B191)</f>
        <v/>
      </c>
      <c r="T191" s="8" t="str">
        <f aca="true">IF(B191="","",IF(P191="",IF(TODAY()&gt;IF(O191&lt;&gt;"",O191,J191),"Overdue","Open"),IF(P191&lt;=IF(O191&lt;&gt;"",O191,J191),"On time","Late")))</f>
        <v/>
      </c>
      <c r="U191" s="7"/>
      <c r="V191" s="8" t="str">
        <f aca="false">IF(U191="","",U191+30)</f>
        <v/>
      </c>
      <c r="W191" s="7"/>
      <c r="X191" s="6"/>
      <c r="Y191" s="8" t="str">
        <f aca="true">IF(U191="","",IF(W191="",IF(TODAY()&gt;V191,"Overdue","Open"),IF(W191&lt;=V191,"On time","Late")))</f>
        <v/>
      </c>
      <c r="Z191" s="6"/>
      <c r="AA191" s="6"/>
    </row>
    <row r="192" customFormat="false" ht="15" hidden="false" customHeight="false" outlineLevel="0" collapsed="false">
      <c r="A192" s="6"/>
      <c r="B192" s="7"/>
      <c r="C192" s="6"/>
      <c r="D192" s="6"/>
      <c r="E192" s="6"/>
      <c r="F192" s="6"/>
      <c r="G192" s="6"/>
      <c r="H192" s="6"/>
      <c r="I192" s="6"/>
      <c r="J192" s="8" t="str">
        <f aca="false">IF(B192="","",B192+30)</f>
        <v/>
      </c>
      <c r="K192" s="7"/>
      <c r="L192" s="6"/>
      <c r="M192" s="6"/>
      <c r="N192" s="7"/>
      <c r="O192" s="7"/>
      <c r="P192" s="7"/>
      <c r="Q192" s="6"/>
      <c r="R192" s="6"/>
      <c r="S192" s="9" t="str">
        <f aca="false">IF(OR(B192="",P192=""),"",P192-B192)</f>
        <v/>
      </c>
      <c r="T192" s="8" t="str">
        <f aca="true">IF(B192="","",IF(P192="",IF(TODAY()&gt;IF(O192&lt;&gt;"",O192,J192),"Overdue","Open"),IF(P192&lt;=IF(O192&lt;&gt;"",O192,J192),"On time","Late")))</f>
        <v/>
      </c>
      <c r="U192" s="7"/>
      <c r="V192" s="8" t="str">
        <f aca="false">IF(U192="","",U192+30)</f>
        <v/>
      </c>
      <c r="W192" s="7"/>
      <c r="X192" s="6"/>
      <c r="Y192" s="8" t="str">
        <f aca="true">IF(U192="","",IF(W192="",IF(TODAY()&gt;V192,"Overdue","Open"),IF(W192&lt;=V192,"On time","Late")))</f>
        <v/>
      </c>
      <c r="Z192" s="6"/>
      <c r="AA192" s="6"/>
    </row>
    <row r="193" customFormat="false" ht="15" hidden="false" customHeight="false" outlineLevel="0" collapsed="false">
      <c r="A193" s="6"/>
      <c r="B193" s="7"/>
      <c r="C193" s="6"/>
      <c r="D193" s="6"/>
      <c r="E193" s="6"/>
      <c r="F193" s="6"/>
      <c r="G193" s="6"/>
      <c r="H193" s="6"/>
      <c r="I193" s="6"/>
      <c r="J193" s="8" t="str">
        <f aca="false">IF(B193="","",B193+30)</f>
        <v/>
      </c>
      <c r="K193" s="7"/>
      <c r="L193" s="6"/>
      <c r="M193" s="6"/>
      <c r="N193" s="7"/>
      <c r="O193" s="7"/>
      <c r="P193" s="7"/>
      <c r="Q193" s="6"/>
      <c r="R193" s="6"/>
      <c r="S193" s="9" t="str">
        <f aca="false">IF(OR(B193="",P193=""),"",P193-B193)</f>
        <v/>
      </c>
      <c r="T193" s="8" t="str">
        <f aca="true">IF(B193="","",IF(P193="",IF(TODAY()&gt;IF(O193&lt;&gt;"",O193,J193),"Overdue","Open"),IF(P193&lt;=IF(O193&lt;&gt;"",O193,J193),"On time","Late")))</f>
        <v/>
      </c>
      <c r="U193" s="7"/>
      <c r="V193" s="8" t="str">
        <f aca="false">IF(U193="","",U193+30)</f>
        <v/>
      </c>
      <c r="W193" s="7"/>
      <c r="X193" s="6"/>
      <c r="Y193" s="8" t="str">
        <f aca="true">IF(U193="","",IF(W193="",IF(TODAY()&gt;V193,"Overdue","Open"),IF(W193&lt;=V193,"On time","Late")))</f>
        <v/>
      </c>
      <c r="Z193" s="6"/>
      <c r="AA193" s="6"/>
    </row>
    <row r="194" customFormat="false" ht="15" hidden="false" customHeight="false" outlineLevel="0" collapsed="false">
      <c r="A194" s="6"/>
      <c r="B194" s="7"/>
      <c r="C194" s="6"/>
      <c r="D194" s="6"/>
      <c r="E194" s="6"/>
      <c r="F194" s="6"/>
      <c r="G194" s="6"/>
      <c r="H194" s="6"/>
      <c r="I194" s="6"/>
      <c r="J194" s="8" t="str">
        <f aca="false">IF(B194="","",B194+30)</f>
        <v/>
      </c>
      <c r="K194" s="7"/>
      <c r="L194" s="6"/>
      <c r="M194" s="6"/>
      <c r="N194" s="7"/>
      <c r="O194" s="7"/>
      <c r="P194" s="7"/>
      <c r="Q194" s="6"/>
      <c r="R194" s="6"/>
      <c r="S194" s="9" t="str">
        <f aca="false">IF(OR(B194="",P194=""),"",P194-B194)</f>
        <v/>
      </c>
      <c r="T194" s="8" t="str">
        <f aca="true">IF(B194="","",IF(P194="",IF(TODAY()&gt;IF(O194&lt;&gt;"",O194,J194),"Overdue","Open"),IF(P194&lt;=IF(O194&lt;&gt;"",O194,J194),"On time","Late")))</f>
        <v/>
      </c>
      <c r="U194" s="7"/>
      <c r="V194" s="8" t="str">
        <f aca="false">IF(U194="","",U194+30)</f>
        <v/>
      </c>
      <c r="W194" s="7"/>
      <c r="X194" s="6"/>
      <c r="Y194" s="8" t="str">
        <f aca="true">IF(U194="","",IF(W194="",IF(TODAY()&gt;V194,"Overdue","Open"),IF(W194&lt;=V194,"On time","Late")))</f>
        <v/>
      </c>
      <c r="Z194" s="6"/>
      <c r="AA194" s="6"/>
    </row>
    <row r="195" customFormat="false" ht="15" hidden="false" customHeight="false" outlineLevel="0" collapsed="false">
      <c r="A195" s="6"/>
      <c r="B195" s="7"/>
      <c r="C195" s="6"/>
      <c r="D195" s="6"/>
      <c r="E195" s="6"/>
      <c r="F195" s="6"/>
      <c r="G195" s="6"/>
      <c r="H195" s="6"/>
      <c r="I195" s="6"/>
      <c r="J195" s="8" t="str">
        <f aca="false">IF(B195="","",B195+30)</f>
        <v/>
      </c>
      <c r="K195" s="7"/>
      <c r="L195" s="6"/>
      <c r="M195" s="6"/>
      <c r="N195" s="7"/>
      <c r="O195" s="7"/>
      <c r="P195" s="7"/>
      <c r="Q195" s="6"/>
      <c r="R195" s="6"/>
      <c r="S195" s="9" t="str">
        <f aca="false">IF(OR(B195="",P195=""),"",P195-B195)</f>
        <v/>
      </c>
      <c r="T195" s="8" t="str">
        <f aca="true">IF(B195="","",IF(P195="",IF(TODAY()&gt;IF(O195&lt;&gt;"",O195,J195),"Overdue","Open"),IF(P195&lt;=IF(O195&lt;&gt;"",O195,J195),"On time","Late")))</f>
        <v/>
      </c>
      <c r="U195" s="7"/>
      <c r="V195" s="8" t="str">
        <f aca="false">IF(U195="","",U195+30)</f>
        <v/>
      </c>
      <c r="W195" s="7"/>
      <c r="X195" s="6"/>
      <c r="Y195" s="8" t="str">
        <f aca="true">IF(U195="","",IF(W195="",IF(TODAY()&gt;V195,"Overdue","Open"),IF(W195&lt;=V195,"On time","Late")))</f>
        <v/>
      </c>
      <c r="Z195" s="6"/>
      <c r="AA195" s="6"/>
    </row>
    <row r="196" customFormat="false" ht="15" hidden="false" customHeight="false" outlineLevel="0" collapsed="false">
      <c r="A196" s="6"/>
      <c r="B196" s="7"/>
      <c r="C196" s="6"/>
      <c r="D196" s="6"/>
      <c r="E196" s="6"/>
      <c r="F196" s="6"/>
      <c r="G196" s="6"/>
      <c r="H196" s="6"/>
      <c r="I196" s="6"/>
      <c r="J196" s="8" t="str">
        <f aca="false">IF(B196="","",B196+30)</f>
        <v/>
      </c>
      <c r="K196" s="7"/>
      <c r="L196" s="6"/>
      <c r="M196" s="6"/>
      <c r="N196" s="7"/>
      <c r="O196" s="7"/>
      <c r="P196" s="7"/>
      <c r="Q196" s="6"/>
      <c r="R196" s="6"/>
      <c r="S196" s="9" t="str">
        <f aca="false">IF(OR(B196="",P196=""),"",P196-B196)</f>
        <v/>
      </c>
      <c r="T196" s="8" t="str">
        <f aca="true">IF(B196="","",IF(P196="",IF(TODAY()&gt;IF(O196&lt;&gt;"",O196,J196),"Overdue","Open"),IF(P196&lt;=IF(O196&lt;&gt;"",O196,J196),"On time","Late")))</f>
        <v/>
      </c>
      <c r="U196" s="7"/>
      <c r="V196" s="8" t="str">
        <f aca="false">IF(U196="","",U196+30)</f>
        <v/>
      </c>
      <c r="W196" s="7"/>
      <c r="X196" s="6"/>
      <c r="Y196" s="8" t="str">
        <f aca="true">IF(U196="","",IF(W196="",IF(TODAY()&gt;V196,"Overdue","Open"),IF(W196&lt;=V196,"On time","Late")))</f>
        <v/>
      </c>
      <c r="Z196" s="6"/>
      <c r="AA196" s="6"/>
    </row>
    <row r="197" customFormat="false" ht="15" hidden="false" customHeight="false" outlineLevel="0" collapsed="false">
      <c r="A197" s="6"/>
      <c r="B197" s="7"/>
      <c r="C197" s="6"/>
      <c r="D197" s="6"/>
      <c r="E197" s="6"/>
      <c r="F197" s="6"/>
      <c r="G197" s="6"/>
      <c r="H197" s="6"/>
      <c r="I197" s="6"/>
      <c r="J197" s="8" t="str">
        <f aca="false">IF(B197="","",B197+30)</f>
        <v/>
      </c>
      <c r="K197" s="7"/>
      <c r="L197" s="6"/>
      <c r="M197" s="6"/>
      <c r="N197" s="7"/>
      <c r="O197" s="7"/>
      <c r="P197" s="7"/>
      <c r="Q197" s="6"/>
      <c r="R197" s="6"/>
      <c r="S197" s="9" t="str">
        <f aca="false">IF(OR(B197="",P197=""),"",P197-B197)</f>
        <v/>
      </c>
      <c r="T197" s="8" t="str">
        <f aca="true">IF(B197="","",IF(P197="",IF(TODAY()&gt;IF(O197&lt;&gt;"",O197,J197),"Overdue","Open"),IF(P197&lt;=IF(O197&lt;&gt;"",O197,J197),"On time","Late")))</f>
        <v/>
      </c>
      <c r="U197" s="7"/>
      <c r="V197" s="8" t="str">
        <f aca="false">IF(U197="","",U197+30)</f>
        <v/>
      </c>
      <c r="W197" s="7"/>
      <c r="X197" s="6"/>
      <c r="Y197" s="8" t="str">
        <f aca="true">IF(U197="","",IF(W197="",IF(TODAY()&gt;V197,"Overdue","Open"),IF(W197&lt;=V197,"On time","Late")))</f>
        <v/>
      </c>
      <c r="Z197" s="6"/>
      <c r="AA197" s="6"/>
    </row>
    <row r="198" customFormat="false" ht="15" hidden="false" customHeight="false" outlineLevel="0" collapsed="false">
      <c r="A198" s="6"/>
      <c r="B198" s="7"/>
      <c r="C198" s="6"/>
      <c r="D198" s="6"/>
      <c r="E198" s="6"/>
      <c r="F198" s="6"/>
      <c r="G198" s="6"/>
      <c r="H198" s="6"/>
      <c r="I198" s="6"/>
      <c r="J198" s="8" t="str">
        <f aca="false">IF(B198="","",B198+30)</f>
        <v/>
      </c>
      <c r="K198" s="7"/>
      <c r="L198" s="6"/>
      <c r="M198" s="6"/>
      <c r="N198" s="7"/>
      <c r="O198" s="7"/>
      <c r="P198" s="7"/>
      <c r="Q198" s="6"/>
      <c r="R198" s="6"/>
      <c r="S198" s="9" t="str">
        <f aca="false">IF(OR(B198="",P198=""),"",P198-B198)</f>
        <v/>
      </c>
      <c r="T198" s="8" t="str">
        <f aca="true">IF(B198="","",IF(P198="",IF(TODAY()&gt;IF(O198&lt;&gt;"",O198,J198),"Overdue","Open"),IF(P198&lt;=IF(O198&lt;&gt;"",O198,J198),"On time","Late")))</f>
        <v/>
      </c>
      <c r="U198" s="7"/>
      <c r="V198" s="8" t="str">
        <f aca="false">IF(U198="","",U198+30)</f>
        <v/>
      </c>
      <c r="W198" s="7"/>
      <c r="X198" s="6"/>
      <c r="Y198" s="8" t="str">
        <f aca="true">IF(U198="","",IF(W198="",IF(TODAY()&gt;V198,"Overdue","Open"),IF(W198&lt;=V198,"On time","Late")))</f>
        <v/>
      </c>
      <c r="Z198" s="6"/>
      <c r="AA198" s="6"/>
    </row>
    <row r="199" customFormat="false" ht="15" hidden="false" customHeight="false" outlineLevel="0" collapsed="false">
      <c r="A199" s="6"/>
      <c r="B199" s="7"/>
      <c r="C199" s="6"/>
      <c r="D199" s="6"/>
      <c r="E199" s="6"/>
      <c r="F199" s="6"/>
      <c r="G199" s="6"/>
      <c r="H199" s="6"/>
      <c r="I199" s="6"/>
      <c r="J199" s="8" t="str">
        <f aca="false">IF(B199="","",B199+30)</f>
        <v/>
      </c>
      <c r="K199" s="7"/>
      <c r="L199" s="6"/>
      <c r="M199" s="6"/>
      <c r="N199" s="7"/>
      <c r="O199" s="7"/>
      <c r="P199" s="7"/>
      <c r="Q199" s="6"/>
      <c r="R199" s="6"/>
      <c r="S199" s="9" t="str">
        <f aca="false">IF(OR(B199="",P199=""),"",P199-B199)</f>
        <v/>
      </c>
      <c r="T199" s="8" t="str">
        <f aca="true">IF(B199="","",IF(P199="",IF(TODAY()&gt;IF(O199&lt;&gt;"",O199,J199),"Overdue","Open"),IF(P199&lt;=IF(O199&lt;&gt;"",O199,J199),"On time","Late")))</f>
        <v/>
      </c>
      <c r="U199" s="7"/>
      <c r="V199" s="8" t="str">
        <f aca="false">IF(U199="","",U199+30)</f>
        <v/>
      </c>
      <c r="W199" s="7"/>
      <c r="X199" s="6"/>
      <c r="Y199" s="8" t="str">
        <f aca="true">IF(U199="","",IF(W199="",IF(TODAY()&gt;V199,"Overdue","Open"),IF(W199&lt;=V199,"On time","Late")))</f>
        <v/>
      </c>
      <c r="Z199" s="6"/>
      <c r="AA199" s="6"/>
    </row>
    <row r="200" customFormat="false" ht="15" hidden="false" customHeight="false" outlineLevel="0" collapsed="false">
      <c r="A200" s="6"/>
      <c r="B200" s="7"/>
      <c r="C200" s="6"/>
      <c r="D200" s="6"/>
      <c r="E200" s="6"/>
      <c r="F200" s="6"/>
      <c r="G200" s="6"/>
      <c r="H200" s="6"/>
      <c r="I200" s="6"/>
      <c r="J200" s="8" t="str">
        <f aca="false">IF(B200="","",B200+30)</f>
        <v/>
      </c>
      <c r="K200" s="7"/>
      <c r="L200" s="6"/>
      <c r="M200" s="6"/>
      <c r="N200" s="7"/>
      <c r="O200" s="7"/>
      <c r="P200" s="7"/>
      <c r="Q200" s="6"/>
      <c r="R200" s="6"/>
      <c r="S200" s="9" t="str">
        <f aca="false">IF(OR(B200="",P200=""),"",P200-B200)</f>
        <v/>
      </c>
      <c r="T200" s="8" t="str">
        <f aca="true">IF(B200="","",IF(P200="",IF(TODAY()&gt;IF(O200&lt;&gt;"",O200,J200),"Overdue","Open"),IF(P200&lt;=IF(O200&lt;&gt;"",O200,J200),"On time","Late")))</f>
        <v/>
      </c>
      <c r="U200" s="7"/>
      <c r="V200" s="8" t="str">
        <f aca="false">IF(U200="","",U200+30)</f>
        <v/>
      </c>
      <c r="W200" s="7"/>
      <c r="X200" s="6"/>
      <c r="Y200" s="8" t="str">
        <f aca="true">IF(U200="","",IF(W200="",IF(TODAY()&gt;V200,"Overdue","Open"),IF(W200&lt;=V200,"On time","Late")))</f>
        <v/>
      </c>
      <c r="Z200" s="6"/>
      <c r="AA200" s="6"/>
    </row>
    <row r="201" customFormat="false" ht="15" hidden="false" customHeight="false" outlineLevel="0" collapsed="false">
      <c r="A201" s="6"/>
      <c r="B201" s="7"/>
      <c r="C201" s="6"/>
      <c r="D201" s="6"/>
      <c r="E201" s="6"/>
      <c r="F201" s="6"/>
      <c r="G201" s="6"/>
      <c r="H201" s="6"/>
      <c r="I201" s="6"/>
      <c r="J201" s="8" t="str">
        <f aca="false">IF(B201="","",B201+30)</f>
        <v/>
      </c>
      <c r="K201" s="7"/>
      <c r="L201" s="6"/>
      <c r="M201" s="6"/>
      <c r="N201" s="7"/>
      <c r="O201" s="7"/>
      <c r="P201" s="7"/>
      <c r="Q201" s="6"/>
      <c r="R201" s="6"/>
      <c r="S201" s="9" t="str">
        <f aca="false">IF(OR(B201="",P201=""),"",P201-B201)</f>
        <v/>
      </c>
      <c r="T201" s="8" t="str">
        <f aca="true">IF(B201="","",IF(P201="",IF(TODAY()&gt;IF(O201&lt;&gt;"",O201,J201),"Overdue","Open"),IF(P201&lt;=IF(O201&lt;&gt;"",O201,J201),"On time","Late")))</f>
        <v/>
      </c>
      <c r="U201" s="7"/>
      <c r="V201" s="8" t="str">
        <f aca="false">IF(U201="","",U201+30)</f>
        <v/>
      </c>
      <c r="W201" s="7"/>
      <c r="X201" s="6"/>
      <c r="Y201" s="8" t="str">
        <f aca="true">IF(U201="","",IF(W201="",IF(TODAY()&gt;V201,"Overdue","Open"),IF(W201&lt;=V201,"On time","Late")))</f>
        <v/>
      </c>
      <c r="Z201" s="6"/>
      <c r="AA201" s="6"/>
    </row>
    <row r="202" customFormat="false" ht="15" hidden="false" customHeight="false" outlineLevel="0" collapsed="false">
      <c r="A202" s="6"/>
      <c r="B202" s="7"/>
      <c r="C202" s="6"/>
      <c r="D202" s="6"/>
      <c r="E202" s="6"/>
      <c r="F202" s="6"/>
      <c r="G202" s="6"/>
      <c r="H202" s="6"/>
      <c r="I202" s="6"/>
      <c r="J202" s="8" t="str">
        <f aca="false">IF(B202="","",B202+30)</f>
        <v/>
      </c>
      <c r="K202" s="7"/>
      <c r="L202" s="6"/>
      <c r="M202" s="6"/>
      <c r="N202" s="7"/>
      <c r="O202" s="7"/>
      <c r="P202" s="7"/>
      <c r="Q202" s="6"/>
      <c r="R202" s="6"/>
      <c r="S202" s="9" t="str">
        <f aca="false">IF(OR(B202="",P202=""),"",P202-B202)</f>
        <v/>
      </c>
      <c r="T202" s="8" t="str">
        <f aca="true">IF(B202="","",IF(P202="",IF(TODAY()&gt;IF(O202&lt;&gt;"",O202,J202),"Overdue","Open"),IF(P202&lt;=IF(O202&lt;&gt;"",O202,J202),"On time","Late")))</f>
        <v/>
      </c>
      <c r="U202" s="7"/>
      <c r="V202" s="8" t="str">
        <f aca="false">IF(U202="","",U202+30)</f>
        <v/>
      </c>
      <c r="W202" s="7"/>
      <c r="X202" s="6"/>
      <c r="Y202" s="8" t="str">
        <f aca="true">IF(U202="","",IF(W202="",IF(TODAY()&gt;V202,"Overdue","Open"),IF(W202&lt;=V202,"On time","Late")))</f>
        <v/>
      </c>
      <c r="Z202" s="6"/>
      <c r="AA202" s="6"/>
    </row>
    <row r="203" customFormat="false" ht="15" hidden="false" customHeight="false" outlineLevel="0" collapsed="false">
      <c r="A203" s="6"/>
      <c r="B203" s="7"/>
      <c r="C203" s="6"/>
      <c r="D203" s="6"/>
      <c r="E203" s="6"/>
      <c r="F203" s="6"/>
      <c r="G203" s="6"/>
      <c r="H203" s="6"/>
      <c r="I203" s="6"/>
      <c r="J203" s="8" t="str">
        <f aca="false">IF(B203="","",B203+30)</f>
        <v/>
      </c>
      <c r="K203" s="7"/>
      <c r="L203" s="6"/>
      <c r="M203" s="6"/>
      <c r="N203" s="7"/>
      <c r="O203" s="7"/>
      <c r="P203" s="7"/>
      <c r="Q203" s="6"/>
      <c r="R203" s="6"/>
      <c r="S203" s="9" t="str">
        <f aca="false">IF(OR(B203="",P203=""),"",P203-B203)</f>
        <v/>
      </c>
      <c r="T203" s="8" t="str">
        <f aca="true">IF(B203="","",IF(P203="",IF(TODAY()&gt;IF(O203&lt;&gt;"",O203,J203),"Overdue","Open"),IF(P203&lt;=IF(O203&lt;&gt;"",O203,J203),"On time","Late")))</f>
        <v/>
      </c>
      <c r="U203" s="7"/>
      <c r="V203" s="8" t="str">
        <f aca="false">IF(U203="","",U203+30)</f>
        <v/>
      </c>
      <c r="W203" s="7"/>
      <c r="X203" s="6"/>
      <c r="Y203" s="8" t="str">
        <f aca="true">IF(U203="","",IF(W203="",IF(TODAY()&gt;V203,"Overdue","Open"),IF(W203&lt;=V203,"On time","Late")))</f>
        <v/>
      </c>
      <c r="Z203" s="6"/>
      <c r="AA203" s="6"/>
    </row>
    <row r="204" customFormat="false" ht="15" hidden="false" customHeight="false" outlineLevel="0" collapsed="false">
      <c r="A204" s="6"/>
      <c r="B204" s="7"/>
      <c r="C204" s="6"/>
      <c r="D204" s="6"/>
      <c r="E204" s="6"/>
      <c r="F204" s="6"/>
      <c r="G204" s="6"/>
      <c r="H204" s="6"/>
      <c r="I204" s="6"/>
      <c r="J204" s="8" t="str">
        <f aca="false">IF(B204="","",B204+30)</f>
        <v/>
      </c>
      <c r="K204" s="7"/>
      <c r="L204" s="6"/>
      <c r="M204" s="6"/>
      <c r="N204" s="7"/>
      <c r="O204" s="7"/>
      <c r="P204" s="7"/>
      <c r="Q204" s="6"/>
      <c r="R204" s="6"/>
      <c r="S204" s="9" t="str">
        <f aca="false">IF(OR(B204="",P204=""),"",P204-B204)</f>
        <v/>
      </c>
      <c r="T204" s="8" t="str">
        <f aca="true">IF(B204="","",IF(P204="",IF(TODAY()&gt;IF(O204&lt;&gt;"",O204,J204),"Overdue","Open"),IF(P204&lt;=IF(O204&lt;&gt;"",O204,J204),"On time","Late")))</f>
        <v/>
      </c>
      <c r="U204" s="7"/>
      <c r="V204" s="8" t="str">
        <f aca="false">IF(U204="","",U204+30)</f>
        <v/>
      </c>
      <c r="W204" s="7"/>
      <c r="X204" s="6"/>
      <c r="Y204" s="8" t="str">
        <f aca="true">IF(U204="","",IF(W204="",IF(TODAY()&gt;V204,"Overdue","Open"),IF(W204&lt;=V204,"On time","Late")))</f>
        <v/>
      </c>
      <c r="Z204" s="6"/>
      <c r="AA204" s="6"/>
    </row>
    <row r="205" customFormat="false" ht="15" hidden="false" customHeight="false" outlineLevel="0" collapsed="false">
      <c r="A205" s="6"/>
      <c r="B205" s="7"/>
      <c r="C205" s="6"/>
      <c r="D205" s="6"/>
      <c r="E205" s="6"/>
      <c r="F205" s="6"/>
      <c r="G205" s="6"/>
      <c r="H205" s="6"/>
      <c r="I205" s="6"/>
      <c r="J205" s="8" t="str">
        <f aca="false">IF(B205="","",B205+30)</f>
        <v/>
      </c>
      <c r="K205" s="7"/>
      <c r="L205" s="6"/>
      <c r="M205" s="6"/>
      <c r="N205" s="7"/>
      <c r="O205" s="7"/>
      <c r="P205" s="7"/>
      <c r="Q205" s="6"/>
      <c r="R205" s="6"/>
      <c r="S205" s="9" t="str">
        <f aca="false">IF(OR(B205="",P205=""),"",P205-B205)</f>
        <v/>
      </c>
      <c r="T205" s="8" t="str">
        <f aca="true">IF(B205="","",IF(P205="",IF(TODAY()&gt;IF(O205&lt;&gt;"",O205,J205),"Overdue","Open"),IF(P205&lt;=IF(O205&lt;&gt;"",O205,J205),"On time","Late")))</f>
        <v/>
      </c>
      <c r="U205" s="7"/>
      <c r="V205" s="8" t="str">
        <f aca="false">IF(U205="","",U205+30)</f>
        <v/>
      </c>
      <c r="W205" s="7"/>
      <c r="X205" s="6"/>
      <c r="Y205" s="8" t="str">
        <f aca="true">IF(U205="","",IF(W205="",IF(TODAY()&gt;V205,"Overdue","Open"),IF(W205&lt;=V205,"On time","Late")))</f>
        <v/>
      </c>
      <c r="Z205" s="6"/>
      <c r="AA205" s="6"/>
    </row>
    <row r="206" customFormat="false" ht="15" hidden="false" customHeight="false" outlineLevel="0" collapsed="false">
      <c r="A206" s="6"/>
      <c r="B206" s="7"/>
      <c r="C206" s="6"/>
      <c r="D206" s="6"/>
      <c r="E206" s="6"/>
      <c r="F206" s="6"/>
      <c r="G206" s="6"/>
      <c r="H206" s="6"/>
      <c r="I206" s="6"/>
      <c r="J206" s="8" t="str">
        <f aca="false">IF(B206="","",B206+30)</f>
        <v/>
      </c>
      <c r="K206" s="7"/>
      <c r="L206" s="6"/>
      <c r="M206" s="6"/>
      <c r="N206" s="7"/>
      <c r="O206" s="7"/>
      <c r="P206" s="7"/>
      <c r="Q206" s="6"/>
      <c r="R206" s="6"/>
      <c r="S206" s="9" t="str">
        <f aca="false">IF(OR(B206="",P206=""),"",P206-B206)</f>
        <v/>
      </c>
      <c r="T206" s="8" t="str">
        <f aca="true">IF(B206="","",IF(P206="",IF(TODAY()&gt;IF(O206&lt;&gt;"",O206,J206),"Overdue","Open"),IF(P206&lt;=IF(O206&lt;&gt;"",O206,J206),"On time","Late")))</f>
        <v/>
      </c>
      <c r="U206" s="7"/>
      <c r="V206" s="8" t="str">
        <f aca="false">IF(U206="","",U206+30)</f>
        <v/>
      </c>
      <c r="W206" s="7"/>
      <c r="X206" s="6"/>
      <c r="Y206" s="8" t="str">
        <f aca="true">IF(U206="","",IF(W206="",IF(TODAY()&gt;V206,"Overdue","Open"),IF(W206&lt;=V206,"On time","Late")))</f>
        <v/>
      </c>
      <c r="Z206" s="6"/>
      <c r="AA206" s="6"/>
    </row>
    <row r="207" customFormat="false" ht="15" hidden="false" customHeight="false" outlineLevel="0" collapsed="false">
      <c r="A207" s="6"/>
      <c r="B207" s="7"/>
      <c r="C207" s="6"/>
      <c r="D207" s="6"/>
      <c r="E207" s="6"/>
      <c r="F207" s="6"/>
      <c r="G207" s="6"/>
      <c r="H207" s="6"/>
      <c r="I207" s="6"/>
      <c r="J207" s="8" t="str">
        <f aca="false">IF(B207="","",B207+30)</f>
        <v/>
      </c>
      <c r="K207" s="7"/>
      <c r="L207" s="6"/>
      <c r="M207" s="6"/>
      <c r="N207" s="7"/>
      <c r="O207" s="7"/>
      <c r="P207" s="7"/>
      <c r="Q207" s="6"/>
      <c r="R207" s="6"/>
      <c r="S207" s="9" t="str">
        <f aca="false">IF(OR(B207="",P207=""),"",P207-B207)</f>
        <v/>
      </c>
      <c r="T207" s="8" t="str">
        <f aca="true">IF(B207="","",IF(P207="",IF(TODAY()&gt;IF(O207&lt;&gt;"",O207,J207),"Overdue","Open"),IF(P207&lt;=IF(O207&lt;&gt;"",O207,J207),"On time","Late")))</f>
        <v/>
      </c>
      <c r="U207" s="7"/>
      <c r="V207" s="8" t="str">
        <f aca="false">IF(U207="","",U207+30)</f>
        <v/>
      </c>
      <c r="W207" s="7"/>
      <c r="X207" s="6"/>
      <c r="Y207" s="8" t="str">
        <f aca="true">IF(U207="","",IF(W207="",IF(TODAY()&gt;V207,"Overdue","Open"),IF(W207&lt;=V207,"On time","Late")))</f>
        <v/>
      </c>
      <c r="Z207" s="6"/>
      <c r="AA207" s="6"/>
    </row>
    <row r="208" customFormat="false" ht="15" hidden="false" customHeight="false" outlineLevel="0" collapsed="false">
      <c r="A208" s="6"/>
      <c r="B208" s="7"/>
      <c r="C208" s="6"/>
      <c r="D208" s="6"/>
      <c r="E208" s="6"/>
      <c r="F208" s="6"/>
      <c r="G208" s="6"/>
      <c r="H208" s="6"/>
      <c r="I208" s="6"/>
      <c r="J208" s="8" t="str">
        <f aca="false">IF(B208="","",B208+30)</f>
        <v/>
      </c>
      <c r="K208" s="7"/>
      <c r="L208" s="6"/>
      <c r="M208" s="6"/>
      <c r="N208" s="7"/>
      <c r="O208" s="7"/>
      <c r="P208" s="7"/>
      <c r="Q208" s="6"/>
      <c r="R208" s="6"/>
      <c r="S208" s="9" t="str">
        <f aca="false">IF(OR(B208="",P208=""),"",P208-B208)</f>
        <v/>
      </c>
      <c r="T208" s="8" t="str">
        <f aca="true">IF(B208="","",IF(P208="",IF(TODAY()&gt;IF(O208&lt;&gt;"",O208,J208),"Overdue","Open"),IF(P208&lt;=IF(O208&lt;&gt;"",O208,J208),"On time","Late")))</f>
        <v/>
      </c>
      <c r="U208" s="7"/>
      <c r="V208" s="8" t="str">
        <f aca="false">IF(U208="","",U208+30)</f>
        <v/>
      </c>
      <c r="W208" s="7"/>
      <c r="X208" s="6"/>
      <c r="Y208" s="8" t="str">
        <f aca="true">IF(U208="","",IF(W208="",IF(TODAY()&gt;V208,"Overdue","Open"),IF(W208&lt;=V208,"On time","Late")))</f>
        <v/>
      </c>
      <c r="Z208" s="6"/>
      <c r="AA208" s="6"/>
    </row>
    <row r="209" customFormat="false" ht="15" hidden="false" customHeight="false" outlineLevel="0" collapsed="false">
      <c r="A209" s="6"/>
      <c r="B209" s="7"/>
      <c r="C209" s="6"/>
      <c r="D209" s="6"/>
      <c r="E209" s="6"/>
      <c r="F209" s="6"/>
      <c r="G209" s="6"/>
      <c r="H209" s="6"/>
      <c r="I209" s="6"/>
      <c r="J209" s="8" t="str">
        <f aca="false">IF(B209="","",B209+30)</f>
        <v/>
      </c>
      <c r="K209" s="7"/>
      <c r="L209" s="6"/>
      <c r="M209" s="6"/>
      <c r="N209" s="7"/>
      <c r="O209" s="7"/>
      <c r="P209" s="7"/>
      <c r="Q209" s="6"/>
      <c r="R209" s="6"/>
      <c r="S209" s="9" t="str">
        <f aca="false">IF(OR(B209="",P209=""),"",P209-B209)</f>
        <v/>
      </c>
      <c r="T209" s="8" t="str">
        <f aca="true">IF(B209="","",IF(P209="",IF(TODAY()&gt;IF(O209&lt;&gt;"",O209,J209),"Overdue","Open"),IF(P209&lt;=IF(O209&lt;&gt;"",O209,J209),"On time","Late")))</f>
        <v/>
      </c>
      <c r="U209" s="7"/>
      <c r="V209" s="8" t="str">
        <f aca="false">IF(U209="","",U209+30)</f>
        <v/>
      </c>
      <c r="W209" s="7"/>
      <c r="X209" s="6"/>
      <c r="Y209" s="8" t="str">
        <f aca="true">IF(U209="","",IF(W209="",IF(TODAY()&gt;V209,"Overdue","Open"),IF(W209&lt;=V209,"On time","Late")))</f>
        <v/>
      </c>
      <c r="Z209" s="6"/>
      <c r="AA209" s="6"/>
    </row>
    <row r="210" customFormat="false" ht="15" hidden="false" customHeight="false" outlineLevel="0" collapsed="false">
      <c r="A210" s="6"/>
      <c r="B210" s="7"/>
      <c r="C210" s="6"/>
      <c r="D210" s="6"/>
      <c r="E210" s="6"/>
      <c r="F210" s="6"/>
      <c r="G210" s="6"/>
      <c r="H210" s="6"/>
      <c r="I210" s="6"/>
      <c r="J210" s="8" t="str">
        <f aca="false">IF(B210="","",B210+30)</f>
        <v/>
      </c>
      <c r="K210" s="7"/>
      <c r="L210" s="6"/>
      <c r="M210" s="6"/>
      <c r="N210" s="7"/>
      <c r="O210" s="7"/>
      <c r="P210" s="7"/>
      <c r="Q210" s="6"/>
      <c r="R210" s="6"/>
      <c r="S210" s="9" t="str">
        <f aca="false">IF(OR(B210="",P210=""),"",P210-B210)</f>
        <v/>
      </c>
      <c r="T210" s="8" t="str">
        <f aca="true">IF(B210="","",IF(P210="",IF(TODAY()&gt;IF(O210&lt;&gt;"",O210,J210),"Overdue","Open"),IF(P210&lt;=IF(O210&lt;&gt;"",O210,J210),"On time","Late")))</f>
        <v/>
      </c>
      <c r="U210" s="7"/>
      <c r="V210" s="8" t="str">
        <f aca="false">IF(U210="","",U210+30)</f>
        <v/>
      </c>
      <c r="W210" s="7"/>
      <c r="X210" s="6"/>
      <c r="Y210" s="8" t="str">
        <f aca="true">IF(U210="","",IF(W210="",IF(TODAY()&gt;V210,"Overdue","Open"),IF(W210&lt;=V210,"On time","Late")))</f>
        <v/>
      </c>
      <c r="Z210" s="6"/>
      <c r="AA210" s="6"/>
    </row>
    <row r="211" customFormat="false" ht="15" hidden="false" customHeight="false" outlineLevel="0" collapsed="false">
      <c r="A211" s="6"/>
      <c r="B211" s="7"/>
      <c r="C211" s="6"/>
      <c r="D211" s="6"/>
      <c r="E211" s="6"/>
      <c r="F211" s="6"/>
      <c r="G211" s="6"/>
      <c r="H211" s="6"/>
      <c r="I211" s="6"/>
      <c r="J211" s="8" t="str">
        <f aca="false">IF(B211="","",B211+30)</f>
        <v/>
      </c>
      <c r="K211" s="7"/>
      <c r="L211" s="6"/>
      <c r="M211" s="6"/>
      <c r="N211" s="7"/>
      <c r="O211" s="7"/>
      <c r="P211" s="7"/>
      <c r="Q211" s="6"/>
      <c r="R211" s="6"/>
      <c r="S211" s="9" t="str">
        <f aca="false">IF(OR(B211="",P211=""),"",P211-B211)</f>
        <v/>
      </c>
      <c r="T211" s="8" t="str">
        <f aca="true">IF(B211="","",IF(P211="",IF(TODAY()&gt;IF(O211&lt;&gt;"",O211,J211),"Overdue","Open"),IF(P211&lt;=IF(O211&lt;&gt;"",O211,J211),"On time","Late")))</f>
        <v/>
      </c>
      <c r="U211" s="7"/>
      <c r="V211" s="8" t="str">
        <f aca="false">IF(U211="","",U211+30)</f>
        <v/>
      </c>
      <c r="W211" s="7"/>
      <c r="X211" s="6"/>
      <c r="Y211" s="8" t="str">
        <f aca="true">IF(U211="","",IF(W211="",IF(TODAY()&gt;V211,"Overdue","Open"),IF(W211&lt;=V211,"On time","Late")))</f>
        <v/>
      </c>
      <c r="Z211" s="6"/>
      <c r="AA211" s="6"/>
    </row>
    <row r="212" customFormat="false" ht="15" hidden="false" customHeight="false" outlineLevel="0" collapsed="false">
      <c r="A212" s="6"/>
      <c r="B212" s="7"/>
      <c r="C212" s="6"/>
      <c r="D212" s="6"/>
      <c r="E212" s="6"/>
      <c r="F212" s="6"/>
      <c r="G212" s="6"/>
      <c r="H212" s="6"/>
      <c r="I212" s="6"/>
      <c r="J212" s="8" t="str">
        <f aca="false">IF(B212="","",B212+30)</f>
        <v/>
      </c>
      <c r="K212" s="7"/>
      <c r="L212" s="6"/>
      <c r="M212" s="6"/>
      <c r="N212" s="7"/>
      <c r="O212" s="7"/>
      <c r="P212" s="7"/>
      <c r="Q212" s="6"/>
      <c r="R212" s="6"/>
      <c r="S212" s="9" t="str">
        <f aca="false">IF(OR(B212="",P212=""),"",P212-B212)</f>
        <v/>
      </c>
      <c r="T212" s="8" t="str">
        <f aca="true">IF(B212="","",IF(P212="",IF(TODAY()&gt;IF(O212&lt;&gt;"",O212,J212),"Overdue","Open"),IF(P212&lt;=IF(O212&lt;&gt;"",O212,J212),"On time","Late")))</f>
        <v/>
      </c>
      <c r="U212" s="7"/>
      <c r="V212" s="8" t="str">
        <f aca="false">IF(U212="","",U212+30)</f>
        <v/>
      </c>
      <c r="W212" s="7"/>
      <c r="X212" s="6"/>
      <c r="Y212" s="8" t="str">
        <f aca="true">IF(U212="","",IF(W212="",IF(TODAY()&gt;V212,"Overdue","Open"),IF(W212&lt;=V212,"On time","Late")))</f>
        <v/>
      </c>
      <c r="Z212" s="6"/>
      <c r="AA212" s="6"/>
    </row>
    <row r="213" customFormat="false" ht="15" hidden="false" customHeight="false" outlineLevel="0" collapsed="false">
      <c r="A213" s="6"/>
      <c r="B213" s="7"/>
      <c r="C213" s="6"/>
      <c r="D213" s="6"/>
      <c r="E213" s="6"/>
      <c r="F213" s="6"/>
      <c r="G213" s="6"/>
      <c r="H213" s="6"/>
      <c r="I213" s="6"/>
      <c r="J213" s="8" t="str">
        <f aca="false">IF(B213="","",B213+30)</f>
        <v/>
      </c>
      <c r="K213" s="7"/>
      <c r="L213" s="6"/>
      <c r="M213" s="6"/>
      <c r="N213" s="7"/>
      <c r="O213" s="7"/>
      <c r="P213" s="7"/>
      <c r="Q213" s="6"/>
      <c r="R213" s="6"/>
      <c r="S213" s="9" t="str">
        <f aca="false">IF(OR(B213="",P213=""),"",P213-B213)</f>
        <v/>
      </c>
      <c r="T213" s="8" t="str">
        <f aca="true">IF(B213="","",IF(P213="",IF(TODAY()&gt;IF(O213&lt;&gt;"",O213,J213),"Overdue","Open"),IF(P213&lt;=IF(O213&lt;&gt;"",O213,J213),"On time","Late")))</f>
        <v/>
      </c>
      <c r="U213" s="7"/>
      <c r="V213" s="8" t="str">
        <f aca="false">IF(U213="","",U213+30)</f>
        <v/>
      </c>
      <c r="W213" s="7"/>
      <c r="X213" s="6"/>
      <c r="Y213" s="8" t="str">
        <f aca="true">IF(U213="","",IF(W213="",IF(TODAY()&gt;V213,"Overdue","Open"),IF(W213&lt;=V213,"On time","Late")))</f>
        <v/>
      </c>
      <c r="Z213" s="6"/>
      <c r="AA213" s="6"/>
    </row>
    <row r="214" customFormat="false" ht="15" hidden="false" customHeight="false" outlineLevel="0" collapsed="false">
      <c r="A214" s="6"/>
      <c r="B214" s="7"/>
      <c r="C214" s="6"/>
      <c r="D214" s="6"/>
      <c r="E214" s="6"/>
      <c r="F214" s="6"/>
      <c r="G214" s="6"/>
      <c r="H214" s="6"/>
      <c r="I214" s="6"/>
      <c r="J214" s="8" t="str">
        <f aca="false">IF(B214="","",B214+30)</f>
        <v/>
      </c>
      <c r="K214" s="7"/>
      <c r="L214" s="6"/>
      <c r="M214" s="6"/>
      <c r="N214" s="7"/>
      <c r="O214" s="7"/>
      <c r="P214" s="7"/>
      <c r="Q214" s="6"/>
      <c r="R214" s="6"/>
      <c r="S214" s="9" t="str">
        <f aca="false">IF(OR(B214="",P214=""),"",P214-B214)</f>
        <v/>
      </c>
      <c r="T214" s="8" t="str">
        <f aca="true">IF(B214="","",IF(P214="",IF(TODAY()&gt;IF(O214&lt;&gt;"",O214,J214),"Overdue","Open"),IF(P214&lt;=IF(O214&lt;&gt;"",O214,J214),"On time","Late")))</f>
        <v/>
      </c>
      <c r="U214" s="7"/>
      <c r="V214" s="8" t="str">
        <f aca="false">IF(U214="","",U214+30)</f>
        <v/>
      </c>
      <c r="W214" s="7"/>
      <c r="X214" s="6"/>
      <c r="Y214" s="8" t="str">
        <f aca="true">IF(U214="","",IF(W214="",IF(TODAY()&gt;V214,"Overdue","Open"),IF(W214&lt;=V214,"On time","Late")))</f>
        <v/>
      </c>
      <c r="Z214" s="6"/>
      <c r="AA214" s="6"/>
    </row>
    <row r="215" customFormat="false" ht="15" hidden="false" customHeight="false" outlineLevel="0" collapsed="false">
      <c r="A215" s="6"/>
      <c r="B215" s="7"/>
      <c r="C215" s="6"/>
      <c r="D215" s="6"/>
      <c r="E215" s="6"/>
      <c r="F215" s="6"/>
      <c r="G215" s="6"/>
      <c r="H215" s="6"/>
      <c r="I215" s="6"/>
      <c r="J215" s="8" t="str">
        <f aca="false">IF(B215="","",B215+30)</f>
        <v/>
      </c>
      <c r="K215" s="7"/>
      <c r="L215" s="6"/>
      <c r="M215" s="6"/>
      <c r="N215" s="7"/>
      <c r="O215" s="7"/>
      <c r="P215" s="7"/>
      <c r="Q215" s="6"/>
      <c r="R215" s="6"/>
      <c r="S215" s="9" t="str">
        <f aca="false">IF(OR(B215="",P215=""),"",P215-B215)</f>
        <v/>
      </c>
      <c r="T215" s="8" t="str">
        <f aca="true">IF(B215="","",IF(P215="",IF(TODAY()&gt;IF(O215&lt;&gt;"",O215,J215),"Overdue","Open"),IF(P215&lt;=IF(O215&lt;&gt;"",O215,J215),"On time","Late")))</f>
        <v/>
      </c>
      <c r="U215" s="7"/>
      <c r="V215" s="8" t="str">
        <f aca="false">IF(U215="","",U215+30)</f>
        <v/>
      </c>
      <c r="W215" s="7"/>
      <c r="X215" s="6"/>
      <c r="Y215" s="8" t="str">
        <f aca="true">IF(U215="","",IF(W215="",IF(TODAY()&gt;V215,"Overdue","Open"),IF(W215&lt;=V215,"On time","Late")))</f>
        <v/>
      </c>
      <c r="Z215" s="6"/>
      <c r="AA215" s="6"/>
    </row>
    <row r="216" customFormat="false" ht="15" hidden="false" customHeight="false" outlineLevel="0" collapsed="false">
      <c r="A216" s="6"/>
      <c r="B216" s="7"/>
      <c r="C216" s="6"/>
      <c r="D216" s="6"/>
      <c r="E216" s="6"/>
      <c r="F216" s="6"/>
      <c r="G216" s="6"/>
      <c r="H216" s="6"/>
      <c r="I216" s="6"/>
      <c r="J216" s="8" t="str">
        <f aca="false">IF(B216="","",B216+30)</f>
        <v/>
      </c>
      <c r="K216" s="7"/>
      <c r="L216" s="6"/>
      <c r="M216" s="6"/>
      <c r="N216" s="7"/>
      <c r="O216" s="7"/>
      <c r="P216" s="7"/>
      <c r="Q216" s="6"/>
      <c r="R216" s="6"/>
      <c r="S216" s="9" t="str">
        <f aca="false">IF(OR(B216="",P216=""),"",P216-B216)</f>
        <v/>
      </c>
      <c r="T216" s="8" t="str">
        <f aca="true">IF(B216="","",IF(P216="",IF(TODAY()&gt;IF(O216&lt;&gt;"",O216,J216),"Overdue","Open"),IF(P216&lt;=IF(O216&lt;&gt;"",O216,J216),"On time","Late")))</f>
        <v/>
      </c>
      <c r="U216" s="7"/>
      <c r="V216" s="8" t="str">
        <f aca="false">IF(U216="","",U216+30)</f>
        <v/>
      </c>
      <c r="W216" s="7"/>
      <c r="X216" s="6"/>
      <c r="Y216" s="8" t="str">
        <f aca="true">IF(U216="","",IF(W216="",IF(TODAY()&gt;V216,"Overdue","Open"),IF(W216&lt;=V216,"On time","Late")))</f>
        <v/>
      </c>
      <c r="Z216" s="6"/>
      <c r="AA216" s="6"/>
    </row>
    <row r="217" customFormat="false" ht="15" hidden="false" customHeight="false" outlineLevel="0" collapsed="false">
      <c r="A217" s="6"/>
      <c r="B217" s="7"/>
      <c r="C217" s="6"/>
      <c r="D217" s="6"/>
      <c r="E217" s="6"/>
      <c r="F217" s="6"/>
      <c r="G217" s="6"/>
      <c r="H217" s="6"/>
      <c r="I217" s="6"/>
      <c r="J217" s="8" t="str">
        <f aca="false">IF(B217="","",B217+30)</f>
        <v/>
      </c>
      <c r="K217" s="7"/>
      <c r="L217" s="6"/>
      <c r="M217" s="6"/>
      <c r="N217" s="7"/>
      <c r="O217" s="7"/>
      <c r="P217" s="7"/>
      <c r="Q217" s="6"/>
      <c r="R217" s="6"/>
      <c r="S217" s="9" t="str">
        <f aca="false">IF(OR(B217="",P217=""),"",P217-B217)</f>
        <v/>
      </c>
      <c r="T217" s="8" t="str">
        <f aca="true">IF(B217="","",IF(P217="",IF(TODAY()&gt;IF(O217&lt;&gt;"",O217,J217),"Overdue","Open"),IF(P217&lt;=IF(O217&lt;&gt;"",O217,J217),"On time","Late")))</f>
        <v/>
      </c>
      <c r="U217" s="7"/>
      <c r="V217" s="8" t="str">
        <f aca="false">IF(U217="","",U217+30)</f>
        <v/>
      </c>
      <c r="W217" s="7"/>
      <c r="X217" s="6"/>
      <c r="Y217" s="8" t="str">
        <f aca="true">IF(U217="","",IF(W217="",IF(TODAY()&gt;V217,"Overdue","Open"),IF(W217&lt;=V217,"On time","Late")))</f>
        <v/>
      </c>
      <c r="Z217" s="6"/>
      <c r="AA217" s="6"/>
    </row>
    <row r="218" customFormat="false" ht="15" hidden="false" customHeight="false" outlineLevel="0" collapsed="false">
      <c r="A218" s="6"/>
      <c r="B218" s="7"/>
      <c r="C218" s="6"/>
      <c r="D218" s="6"/>
      <c r="E218" s="6"/>
      <c r="F218" s="6"/>
      <c r="G218" s="6"/>
      <c r="H218" s="6"/>
      <c r="I218" s="6"/>
      <c r="J218" s="8" t="str">
        <f aca="false">IF(B218="","",B218+30)</f>
        <v/>
      </c>
      <c r="K218" s="7"/>
      <c r="L218" s="6"/>
      <c r="M218" s="6"/>
      <c r="N218" s="7"/>
      <c r="O218" s="7"/>
      <c r="P218" s="7"/>
      <c r="Q218" s="6"/>
      <c r="R218" s="6"/>
      <c r="S218" s="9" t="str">
        <f aca="false">IF(OR(B218="",P218=""),"",P218-B218)</f>
        <v/>
      </c>
      <c r="T218" s="8" t="str">
        <f aca="true">IF(B218="","",IF(P218="",IF(TODAY()&gt;IF(O218&lt;&gt;"",O218,J218),"Overdue","Open"),IF(P218&lt;=IF(O218&lt;&gt;"",O218,J218),"On time","Late")))</f>
        <v/>
      </c>
      <c r="U218" s="7"/>
      <c r="V218" s="8" t="str">
        <f aca="false">IF(U218="","",U218+30)</f>
        <v/>
      </c>
      <c r="W218" s="7"/>
      <c r="X218" s="6"/>
      <c r="Y218" s="8" t="str">
        <f aca="true">IF(U218="","",IF(W218="",IF(TODAY()&gt;V218,"Overdue","Open"),IF(W218&lt;=V218,"On time","Late")))</f>
        <v/>
      </c>
      <c r="Z218" s="6"/>
      <c r="AA218" s="6"/>
    </row>
    <row r="219" customFormat="false" ht="15" hidden="false" customHeight="false" outlineLevel="0" collapsed="false">
      <c r="A219" s="6"/>
      <c r="B219" s="7"/>
      <c r="C219" s="6"/>
      <c r="D219" s="6"/>
      <c r="E219" s="6"/>
      <c r="F219" s="6"/>
      <c r="G219" s="6"/>
      <c r="H219" s="6"/>
      <c r="I219" s="6"/>
      <c r="J219" s="8" t="str">
        <f aca="false">IF(B219="","",B219+30)</f>
        <v/>
      </c>
      <c r="K219" s="7"/>
      <c r="L219" s="6"/>
      <c r="M219" s="6"/>
      <c r="N219" s="7"/>
      <c r="O219" s="7"/>
      <c r="P219" s="7"/>
      <c r="Q219" s="6"/>
      <c r="R219" s="6"/>
      <c r="S219" s="9" t="str">
        <f aca="false">IF(OR(B219="",P219=""),"",P219-B219)</f>
        <v/>
      </c>
      <c r="T219" s="8" t="str">
        <f aca="true">IF(B219="","",IF(P219="",IF(TODAY()&gt;IF(O219&lt;&gt;"",O219,J219),"Overdue","Open"),IF(P219&lt;=IF(O219&lt;&gt;"",O219,J219),"On time","Late")))</f>
        <v/>
      </c>
      <c r="U219" s="7"/>
      <c r="V219" s="8" t="str">
        <f aca="false">IF(U219="","",U219+30)</f>
        <v/>
      </c>
      <c r="W219" s="7"/>
      <c r="X219" s="6"/>
      <c r="Y219" s="8" t="str">
        <f aca="true">IF(U219="","",IF(W219="",IF(TODAY()&gt;V219,"Overdue","Open"),IF(W219&lt;=V219,"On time","Late")))</f>
        <v/>
      </c>
      <c r="Z219" s="6"/>
      <c r="AA219" s="6"/>
    </row>
    <row r="220" customFormat="false" ht="15" hidden="false" customHeight="false" outlineLevel="0" collapsed="false">
      <c r="A220" s="6"/>
      <c r="B220" s="7"/>
      <c r="C220" s="6"/>
      <c r="D220" s="6"/>
      <c r="E220" s="6"/>
      <c r="F220" s="6"/>
      <c r="G220" s="6"/>
      <c r="H220" s="6"/>
      <c r="I220" s="6"/>
      <c r="J220" s="8" t="str">
        <f aca="false">IF(B220="","",B220+30)</f>
        <v/>
      </c>
      <c r="K220" s="7"/>
      <c r="L220" s="6"/>
      <c r="M220" s="6"/>
      <c r="N220" s="7"/>
      <c r="O220" s="7"/>
      <c r="P220" s="7"/>
      <c r="Q220" s="6"/>
      <c r="R220" s="6"/>
      <c r="S220" s="9" t="str">
        <f aca="false">IF(OR(B220="",P220=""),"",P220-B220)</f>
        <v/>
      </c>
      <c r="T220" s="8" t="str">
        <f aca="true">IF(B220="","",IF(P220="",IF(TODAY()&gt;IF(O220&lt;&gt;"",O220,J220),"Overdue","Open"),IF(P220&lt;=IF(O220&lt;&gt;"",O220,J220),"On time","Late")))</f>
        <v/>
      </c>
      <c r="U220" s="7"/>
      <c r="V220" s="8" t="str">
        <f aca="false">IF(U220="","",U220+30)</f>
        <v/>
      </c>
      <c r="W220" s="7"/>
      <c r="X220" s="6"/>
      <c r="Y220" s="8" t="str">
        <f aca="true">IF(U220="","",IF(W220="",IF(TODAY()&gt;V220,"Overdue","Open"),IF(W220&lt;=V220,"On time","Late")))</f>
        <v/>
      </c>
      <c r="Z220" s="6"/>
      <c r="AA220" s="6"/>
    </row>
    <row r="221" customFormat="false" ht="15" hidden="false" customHeight="false" outlineLevel="0" collapsed="false">
      <c r="A221" s="6"/>
      <c r="B221" s="7"/>
      <c r="C221" s="6"/>
      <c r="D221" s="6"/>
      <c r="E221" s="6"/>
      <c r="F221" s="6"/>
      <c r="G221" s="6"/>
      <c r="H221" s="6"/>
      <c r="I221" s="6"/>
      <c r="J221" s="8" t="str">
        <f aca="false">IF(B221="","",B221+30)</f>
        <v/>
      </c>
      <c r="K221" s="7"/>
      <c r="L221" s="6"/>
      <c r="M221" s="6"/>
      <c r="N221" s="7"/>
      <c r="O221" s="7"/>
      <c r="P221" s="7"/>
      <c r="Q221" s="6"/>
      <c r="R221" s="6"/>
      <c r="S221" s="9" t="str">
        <f aca="false">IF(OR(B221="",P221=""),"",P221-B221)</f>
        <v/>
      </c>
      <c r="T221" s="8" t="str">
        <f aca="true">IF(B221="","",IF(P221="",IF(TODAY()&gt;IF(O221&lt;&gt;"",O221,J221),"Overdue","Open"),IF(P221&lt;=IF(O221&lt;&gt;"",O221,J221),"On time","Late")))</f>
        <v/>
      </c>
      <c r="U221" s="7"/>
      <c r="V221" s="8" t="str">
        <f aca="false">IF(U221="","",U221+30)</f>
        <v/>
      </c>
      <c r="W221" s="7"/>
      <c r="X221" s="6"/>
      <c r="Y221" s="8" t="str">
        <f aca="true">IF(U221="","",IF(W221="",IF(TODAY()&gt;V221,"Overdue","Open"),IF(W221&lt;=V221,"On time","Late")))</f>
        <v/>
      </c>
      <c r="Z221" s="6"/>
      <c r="AA221" s="6"/>
    </row>
    <row r="222" customFormat="false" ht="15" hidden="false" customHeight="false" outlineLevel="0" collapsed="false">
      <c r="A222" s="6"/>
      <c r="B222" s="7"/>
      <c r="C222" s="6"/>
      <c r="D222" s="6"/>
      <c r="E222" s="6"/>
      <c r="F222" s="6"/>
      <c r="G222" s="6"/>
      <c r="H222" s="6"/>
      <c r="I222" s="6"/>
      <c r="J222" s="8" t="str">
        <f aca="false">IF(B222="","",B222+30)</f>
        <v/>
      </c>
      <c r="K222" s="7"/>
      <c r="L222" s="6"/>
      <c r="M222" s="6"/>
      <c r="N222" s="7"/>
      <c r="O222" s="7"/>
      <c r="P222" s="7"/>
      <c r="Q222" s="6"/>
      <c r="R222" s="6"/>
      <c r="S222" s="9" t="str">
        <f aca="false">IF(OR(B222="",P222=""),"",P222-B222)</f>
        <v/>
      </c>
      <c r="T222" s="8" t="str">
        <f aca="true">IF(B222="","",IF(P222="",IF(TODAY()&gt;IF(O222&lt;&gt;"",O222,J222),"Overdue","Open"),IF(P222&lt;=IF(O222&lt;&gt;"",O222,J222),"On time","Late")))</f>
        <v/>
      </c>
      <c r="U222" s="7"/>
      <c r="V222" s="8" t="str">
        <f aca="false">IF(U222="","",U222+30)</f>
        <v/>
      </c>
      <c r="W222" s="7"/>
      <c r="X222" s="6"/>
      <c r="Y222" s="8" t="str">
        <f aca="true">IF(U222="","",IF(W222="",IF(TODAY()&gt;V222,"Overdue","Open"),IF(W222&lt;=V222,"On time","Late")))</f>
        <v/>
      </c>
      <c r="Z222" s="6"/>
      <c r="AA222" s="6"/>
    </row>
    <row r="223" customFormat="false" ht="15" hidden="false" customHeight="false" outlineLevel="0" collapsed="false">
      <c r="A223" s="6"/>
      <c r="B223" s="7"/>
      <c r="C223" s="6"/>
      <c r="D223" s="6"/>
      <c r="E223" s="6"/>
      <c r="F223" s="6"/>
      <c r="G223" s="6"/>
      <c r="H223" s="6"/>
      <c r="I223" s="6"/>
      <c r="J223" s="8" t="str">
        <f aca="false">IF(B223="","",B223+30)</f>
        <v/>
      </c>
      <c r="K223" s="7"/>
      <c r="L223" s="6"/>
      <c r="M223" s="6"/>
      <c r="N223" s="7"/>
      <c r="O223" s="7"/>
      <c r="P223" s="7"/>
      <c r="Q223" s="6"/>
      <c r="R223" s="6"/>
      <c r="S223" s="9" t="str">
        <f aca="false">IF(OR(B223="",P223=""),"",P223-B223)</f>
        <v/>
      </c>
      <c r="T223" s="8" t="str">
        <f aca="true">IF(B223="","",IF(P223="",IF(TODAY()&gt;IF(O223&lt;&gt;"",O223,J223),"Overdue","Open"),IF(P223&lt;=IF(O223&lt;&gt;"",O223,J223),"On time","Late")))</f>
        <v/>
      </c>
      <c r="U223" s="7"/>
      <c r="V223" s="8" t="str">
        <f aca="false">IF(U223="","",U223+30)</f>
        <v/>
      </c>
      <c r="W223" s="7"/>
      <c r="X223" s="6"/>
      <c r="Y223" s="8" t="str">
        <f aca="true">IF(U223="","",IF(W223="",IF(TODAY()&gt;V223,"Overdue","Open"),IF(W223&lt;=V223,"On time","Late")))</f>
        <v/>
      </c>
      <c r="Z223" s="6"/>
      <c r="AA223" s="6"/>
    </row>
    <row r="224" customFormat="false" ht="15" hidden="false" customHeight="false" outlineLevel="0" collapsed="false">
      <c r="A224" s="6"/>
      <c r="B224" s="7"/>
      <c r="C224" s="6"/>
      <c r="D224" s="6"/>
      <c r="E224" s="6"/>
      <c r="F224" s="6"/>
      <c r="G224" s="6"/>
      <c r="H224" s="6"/>
      <c r="I224" s="6"/>
      <c r="J224" s="8" t="str">
        <f aca="false">IF(B224="","",B224+30)</f>
        <v/>
      </c>
      <c r="K224" s="7"/>
      <c r="L224" s="6"/>
      <c r="M224" s="6"/>
      <c r="N224" s="7"/>
      <c r="O224" s="7"/>
      <c r="P224" s="7"/>
      <c r="Q224" s="6"/>
      <c r="R224" s="6"/>
      <c r="S224" s="9" t="str">
        <f aca="false">IF(OR(B224="",P224=""),"",P224-B224)</f>
        <v/>
      </c>
      <c r="T224" s="8" t="str">
        <f aca="true">IF(B224="","",IF(P224="",IF(TODAY()&gt;IF(O224&lt;&gt;"",O224,J224),"Overdue","Open"),IF(P224&lt;=IF(O224&lt;&gt;"",O224,J224),"On time","Late")))</f>
        <v/>
      </c>
      <c r="U224" s="7"/>
      <c r="V224" s="8" t="str">
        <f aca="false">IF(U224="","",U224+30)</f>
        <v/>
      </c>
      <c r="W224" s="7"/>
      <c r="X224" s="6"/>
      <c r="Y224" s="8" t="str">
        <f aca="true">IF(U224="","",IF(W224="",IF(TODAY()&gt;V224,"Overdue","Open"),IF(W224&lt;=V224,"On time","Late")))</f>
        <v/>
      </c>
      <c r="Z224" s="6"/>
      <c r="AA224" s="6"/>
    </row>
    <row r="225" customFormat="false" ht="15" hidden="false" customHeight="false" outlineLevel="0" collapsed="false">
      <c r="A225" s="6"/>
      <c r="B225" s="7"/>
      <c r="C225" s="6"/>
      <c r="D225" s="6"/>
      <c r="E225" s="6"/>
      <c r="F225" s="6"/>
      <c r="G225" s="6"/>
      <c r="H225" s="6"/>
      <c r="I225" s="6"/>
      <c r="J225" s="8" t="str">
        <f aca="false">IF(B225="","",B225+30)</f>
        <v/>
      </c>
      <c r="K225" s="7"/>
      <c r="L225" s="6"/>
      <c r="M225" s="6"/>
      <c r="N225" s="7"/>
      <c r="O225" s="7"/>
      <c r="P225" s="7"/>
      <c r="Q225" s="6"/>
      <c r="R225" s="6"/>
      <c r="S225" s="9" t="str">
        <f aca="false">IF(OR(B225="",P225=""),"",P225-B225)</f>
        <v/>
      </c>
      <c r="T225" s="8" t="str">
        <f aca="true">IF(B225="","",IF(P225="",IF(TODAY()&gt;IF(O225&lt;&gt;"",O225,J225),"Overdue","Open"),IF(P225&lt;=IF(O225&lt;&gt;"",O225,J225),"On time","Late")))</f>
        <v/>
      </c>
      <c r="U225" s="7"/>
      <c r="V225" s="8" t="str">
        <f aca="false">IF(U225="","",U225+30)</f>
        <v/>
      </c>
      <c r="W225" s="7"/>
      <c r="X225" s="6"/>
      <c r="Y225" s="8" t="str">
        <f aca="true">IF(U225="","",IF(W225="",IF(TODAY()&gt;V225,"Overdue","Open"),IF(W225&lt;=V225,"On time","Late")))</f>
        <v/>
      </c>
      <c r="Z225" s="6"/>
      <c r="AA225" s="6"/>
    </row>
    <row r="226" customFormat="false" ht="15" hidden="false" customHeight="false" outlineLevel="0" collapsed="false">
      <c r="A226" s="6"/>
      <c r="B226" s="7"/>
      <c r="C226" s="6"/>
      <c r="D226" s="6"/>
      <c r="E226" s="6"/>
      <c r="F226" s="6"/>
      <c r="G226" s="6"/>
      <c r="H226" s="6"/>
      <c r="I226" s="6"/>
      <c r="J226" s="8" t="str">
        <f aca="false">IF(B226="","",B226+30)</f>
        <v/>
      </c>
      <c r="K226" s="7"/>
      <c r="L226" s="6"/>
      <c r="M226" s="6"/>
      <c r="N226" s="7"/>
      <c r="O226" s="7"/>
      <c r="P226" s="7"/>
      <c r="Q226" s="6"/>
      <c r="R226" s="6"/>
      <c r="S226" s="9" t="str">
        <f aca="false">IF(OR(B226="",P226=""),"",P226-B226)</f>
        <v/>
      </c>
      <c r="T226" s="8" t="str">
        <f aca="true">IF(B226="","",IF(P226="",IF(TODAY()&gt;IF(O226&lt;&gt;"",O226,J226),"Overdue","Open"),IF(P226&lt;=IF(O226&lt;&gt;"",O226,J226),"On time","Late")))</f>
        <v/>
      </c>
      <c r="U226" s="7"/>
      <c r="V226" s="8" t="str">
        <f aca="false">IF(U226="","",U226+30)</f>
        <v/>
      </c>
      <c r="W226" s="7"/>
      <c r="X226" s="6"/>
      <c r="Y226" s="8" t="str">
        <f aca="true">IF(U226="","",IF(W226="",IF(TODAY()&gt;V226,"Overdue","Open"),IF(W226&lt;=V226,"On time","Late")))</f>
        <v/>
      </c>
      <c r="Z226" s="6"/>
      <c r="AA226" s="6"/>
    </row>
    <row r="227" customFormat="false" ht="15" hidden="false" customHeight="false" outlineLevel="0" collapsed="false">
      <c r="A227" s="6"/>
      <c r="B227" s="7"/>
      <c r="C227" s="6"/>
      <c r="D227" s="6"/>
      <c r="E227" s="6"/>
      <c r="F227" s="6"/>
      <c r="G227" s="6"/>
      <c r="H227" s="6"/>
      <c r="I227" s="6"/>
      <c r="J227" s="8" t="str">
        <f aca="false">IF(B227="","",B227+30)</f>
        <v/>
      </c>
      <c r="K227" s="7"/>
      <c r="L227" s="6"/>
      <c r="M227" s="6"/>
      <c r="N227" s="7"/>
      <c r="O227" s="7"/>
      <c r="P227" s="7"/>
      <c r="Q227" s="6"/>
      <c r="R227" s="6"/>
      <c r="S227" s="9" t="str">
        <f aca="false">IF(OR(B227="",P227=""),"",P227-B227)</f>
        <v/>
      </c>
      <c r="T227" s="8" t="str">
        <f aca="true">IF(B227="","",IF(P227="",IF(TODAY()&gt;IF(O227&lt;&gt;"",O227,J227),"Overdue","Open"),IF(P227&lt;=IF(O227&lt;&gt;"",O227,J227),"On time","Late")))</f>
        <v/>
      </c>
      <c r="U227" s="7"/>
      <c r="V227" s="8" t="str">
        <f aca="false">IF(U227="","",U227+30)</f>
        <v/>
      </c>
      <c r="W227" s="7"/>
      <c r="X227" s="6"/>
      <c r="Y227" s="8" t="str">
        <f aca="true">IF(U227="","",IF(W227="",IF(TODAY()&gt;V227,"Overdue","Open"),IF(W227&lt;=V227,"On time","Late")))</f>
        <v/>
      </c>
      <c r="Z227" s="6"/>
      <c r="AA227" s="6"/>
    </row>
    <row r="228" customFormat="false" ht="15" hidden="false" customHeight="false" outlineLevel="0" collapsed="false">
      <c r="A228" s="6"/>
      <c r="B228" s="7"/>
      <c r="C228" s="6"/>
      <c r="D228" s="6"/>
      <c r="E228" s="6"/>
      <c r="F228" s="6"/>
      <c r="G228" s="6"/>
      <c r="H228" s="6"/>
      <c r="I228" s="6"/>
      <c r="J228" s="8" t="str">
        <f aca="false">IF(B228="","",B228+30)</f>
        <v/>
      </c>
      <c r="K228" s="7"/>
      <c r="L228" s="6"/>
      <c r="M228" s="6"/>
      <c r="N228" s="7"/>
      <c r="O228" s="7"/>
      <c r="P228" s="7"/>
      <c r="Q228" s="6"/>
      <c r="R228" s="6"/>
      <c r="S228" s="9" t="str">
        <f aca="false">IF(OR(B228="",P228=""),"",P228-B228)</f>
        <v/>
      </c>
      <c r="T228" s="8" t="str">
        <f aca="true">IF(B228="","",IF(P228="",IF(TODAY()&gt;IF(O228&lt;&gt;"",O228,J228),"Overdue","Open"),IF(P228&lt;=IF(O228&lt;&gt;"",O228,J228),"On time","Late")))</f>
        <v/>
      </c>
      <c r="U228" s="7"/>
      <c r="V228" s="8" t="str">
        <f aca="false">IF(U228="","",U228+30)</f>
        <v/>
      </c>
      <c r="W228" s="7"/>
      <c r="X228" s="6"/>
      <c r="Y228" s="8" t="str">
        <f aca="true">IF(U228="","",IF(W228="",IF(TODAY()&gt;V228,"Overdue","Open"),IF(W228&lt;=V228,"On time","Late")))</f>
        <v/>
      </c>
      <c r="Z228" s="6"/>
      <c r="AA228" s="6"/>
    </row>
    <row r="229" customFormat="false" ht="15" hidden="false" customHeight="false" outlineLevel="0" collapsed="false">
      <c r="A229" s="6"/>
      <c r="B229" s="7"/>
      <c r="C229" s="6"/>
      <c r="D229" s="6"/>
      <c r="E229" s="6"/>
      <c r="F229" s="6"/>
      <c r="G229" s="6"/>
      <c r="H229" s="6"/>
      <c r="I229" s="6"/>
      <c r="J229" s="8" t="str">
        <f aca="false">IF(B229="","",B229+30)</f>
        <v/>
      </c>
      <c r="K229" s="7"/>
      <c r="L229" s="6"/>
      <c r="M229" s="6"/>
      <c r="N229" s="7"/>
      <c r="O229" s="7"/>
      <c r="P229" s="7"/>
      <c r="Q229" s="6"/>
      <c r="R229" s="6"/>
      <c r="S229" s="9" t="str">
        <f aca="false">IF(OR(B229="",P229=""),"",P229-B229)</f>
        <v/>
      </c>
      <c r="T229" s="8" t="str">
        <f aca="true">IF(B229="","",IF(P229="",IF(TODAY()&gt;IF(O229&lt;&gt;"",O229,J229),"Overdue","Open"),IF(P229&lt;=IF(O229&lt;&gt;"",O229,J229),"On time","Late")))</f>
        <v/>
      </c>
      <c r="U229" s="7"/>
      <c r="V229" s="8" t="str">
        <f aca="false">IF(U229="","",U229+30)</f>
        <v/>
      </c>
      <c r="W229" s="7"/>
      <c r="X229" s="6"/>
      <c r="Y229" s="8" t="str">
        <f aca="true">IF(U229="","",IF(W229="",IF(TODAY()&gt;V229,"Overdue","Open"),IF(W229&lt;=V229,"On time","Late")))</f>
        <v/>
      </c>
      <c r="Z229" s="6"/>
      <c r="AA229" s="6"/>
    </row>
    <row r="230" customFormat="false" ht="15" hidden="false" customHeight="false" outlineLevel="0" collapsed="false">
      <c r="A230" s="6"/>
      <c r="B230" s="7"/>
      <c r="C230" s="6"/>
      <c r="D230" s="6"/>
      <c r="E230" s="6"/>
      <c r="F230" s="6"/>
      <c r="G230" s="6"/>
      <c r="H230" s="6"/>
      <c r="I230" s="6"/>
      <c r="J230" s="8" t="str">
        <f aca="false">IF(B230="","",B230+30)</f>
        <v/>
      </c>
      <c r="K230" s="7"/>
      <c r="L230" s="6"/>
      <c r="M230" s="6"/>
      <c r="N230" s="7"/>
      <c r="O230" s="7"/>
      <c r="P230" s="7"/>
      <c r="Q230" s="6"/>
      <c r="R230" s="6"/>
      <c r="S230" s="9" t="str">
        <f aca="false">IF(OR(B230="",P230=""),"",P230-B230)</f>
        <v/>
      </c>
      <c r="T230" s="8" t="str">
        <f aca="true">IF(B230="","",IF(P230="",IF(TODAY()&gt;IF(O230&lt;&gt;"",O230,J230),"Overdue","Open"),IF(P230&lt;=IF(O230&lt;&gt;"",O230,J230),"On time","Late")))</f>
        <v/>
      </c>
      <c r="U230" s="7"/>
      <c r="V230" s="8" t="str">
        <f aca="false">IF(U230="","",U230+30)</f>
        <v/>
      </c>
      <c r="W230" s="7"/>
      <c r="X230" s="6"/>
      <c r="Y230" s="8" t="str">
        <f aca="true">IF(U230="","",IF(W230="",IF(TODAY()&gt;V230,"Overdue","Open"),IF(W230&lt;=V230,"On time","Late")))</f>
        <v/>
      </c>
      <c r="Z230" s="6"/>
      <c r="AA230" s="6"/>
    </row>
    <row r="231" customFormat="false" ht="15" hidden="false" customHeight="false" outlineLevel="0" collapsed="false">
      <c r="A231" s="6"/>
      <c r="B231" s="7"/>
      <c r="C231" s="6"/>
      <c r="D231" s="6"/>
      <c r="E231" s="6"/>
      <c r="F231" s="6"/>
      <c r="G231" s="6"/>
      <c r="H231" s="6"/>
      <c r="I231" s="6"/>
      <c r="J231" s="8" t="str">
        <f aca="false">IF(B231="","",B231+30)</f>
        <v/>
      </c>
      <c r="K231" s="7"/>
      <c r="L231" s="6"/>
      <c r="M231" s="6"/>
      <c r="N231" s="7"/>
      <c r="O231" s="7"/>
      <c r="P231" s="7"/>
      <c r="Q231" s="6"/>
      <c r="R231" s="6"/>
      <c r="S231" s="9" t="str">
        <f aca="false">IF(OR(B231="",P231=""),"",P231-B231)</f>
        <v/>
      </c>
      <c r="T231" s="8" t="str">
        <f aca="true">IF(B231="","",IF(P231="",IF(TODAY()&gt;IF(O231&lt;&gt;"",O231,J231),"Overdue","Open"),IF(P231&lt;=IF(O231&lt;&gt;"",O231,J231),"On time","Late")))</f>
        <v/>
      </c>
      <c r="U231" s="7"/>
      <c r="V231" s="8" t="str">
        <f aca="false">IF(U231="","",U231+30)</f>
        <v/>
      </c>
      <c r="W231" s="7"/>
      <c r="X231" s="6"/>
      <c r="Y231" s="8" t="str">
        <f aca="true">IF(U231="","",IF(W231="",IF(TODAY()&gt;V231,"Overdue","Open"),IF(W231&lt;=V231,"On time","Late")))</f>
        <v/>
      </c>
      <c r="Z231" s="6"/>
      <c r="AA231" s="6"/>
    </row>
    <row r="232" customFormat="false" ht="15" hidden="false" customHeight="false" outlineLevel="0" collapsed="false">
      <c r="A232" s="6"/>
      <c r="B232" s="7"/>
      <c r="C232" s="6"/>
      <c r="D232" s="6"/>
      <c r="E232" s="6"/>
      <c r="F232" s="6"/>
      <c r="G232" s="6"/>
      <c r="H232" s="6"/>
      <c r="I232" s="6"/>
      <c r="J232" s="8" t="str">
        <f aca="false">IF(B232="","",B232+30)</f>
        <v/>
      </c>
      <c r="K232" s="7"/>
      <c r="L232" s="6"/>
      <c r="M232" s="6"/>
      <c r="N232" s="7"/>
      <c r="O232" s="7"/>
      <c r="P232" s="7"/>
      <c r="Q232" s="6"/>
      <c r="R232" s="6"/>
      <c r="S232" s="9" t="str">
        <f aca="false">IF(OR(B232="",P232=""),"",P232-B232)</f>
        <v/>
      </c>
      <c r="T232" s="8" t="str">
        <f aca="true">IF(B232="","",IF(P232="",IF(TODAY()&gt;IF(O232&lt;&gt;"",O232,J232),"Overdue","Open"),IF(P232&lt;=IF(O232&lt;&gt;"",O232,J232),"On time","Late")))</f>
        <v/>
      </c>
      <c r="U232" s="7"/>
      <c r="V232" s="8" t="str">
        <f aca="false">IF(U232="","",U232+30)</f>
        <v/>
      </c>
      <c r="W232" s="7"/>
      <c r="X232" s="6"/>
      <c r="Y232" s="8" t="str">
        <f aca="true">IF(U232="","",IF(W232="",IF(TODAY()&gt;V232,"Overdue","Open"),IF(W232&lt;=V232,"On time","Late")))</f>
        <v/>
      </c>
      <c r="Z232" s="6"/>
      <c r="AA232" s="6"/>
    </row>
    <row r="233" customFormat="false" ht="15" hidden="false" customHeight="false" outlineLevel="0" collapsed="false">
      <c r="A233" s="6"/>
      <c r="B233" s="7"/>
      <c r="C233" s="6"/>
      <c r="D233" s="6"/>
      <c r="E233" s="6"/>
      <c r="F233" s="6"/>
      <c r="G233" s="6"/>
      <c r="H233" s="6"/>
      <c r="I233" s="6"/>
      <c r="J233" s="8" t="str">
        <f aca="false">IF(B233="","",B233+30)</f>
        <v/>
      </c>
      <c r="K233" s="7"/>
      <c r="L233" s="6"/>
      <c r="M233" s="6"/>
      <c r="N233" s="7"/>
      <c r="O233" s="7"/>
      <c r="P233" s="7"/>
      <c r="Q233" s="6"/>
      <c r="R233" s="6"/>
      <c r="S233" s="9" t="str">
        <f aca="false">IF(OR(B233="",P233=""),"",P233-B233)</f>
        <v/>
      </c>
      <c r="T233" s="8" t="str">
        <f aca="true">IF(B233="","",IF(P233="",IF(TODAY()&gt;IF(O233&lt;&gt;"",O233,J233),"Overdue","Open"),IF(P233&lt;=IF(O233&lt;&gt;"",O233,J233),"On time","Late")))</f>
        <v/>
      </c>
      <c r="U233" s="7"/>
      <c r="V233" s="8" t="str">
        <f aca="false">IF(U233="","",U233+30)</f>
        <v/>
      </c>
      <c r="W233" s="7"/>
      <c r="X233" s="6"/>
      <c r="Y233" s="8" t="str">
        <f aca="true">IF(U233="","",IF(W233="",IF(TODAY()&gt;V233,"Overdue","Open"),IF(W233&lt;=V233,"On time","Late")))</f>
        <v/>
      </c>
      <c r="Z233" s="6"/>
      <c r="AA233" s="6"/>
    </row>
    <row r="234" customFormat="false" ht="15" hidden="false" customHeight="false" outlineLevel="0" collapsed="false">
      <c r="A234" s="6"/>
      <c r="B234" s="7"/>
      <c r="C234" s="6"/>
      <c r="D234" s="6"/>
      <c r="E234" s="6"/>
      <c r="F234" s="6"/>
      <c r="G234" s="6"/>
      <c r="H234" s="6"/>
      <c r="I234" s="6"/>
      <c r="J234" s="8" t="str">
        <f aca="false">IF(B234="","",B234+30)</f>
        <v/>
      </c>
      <c r="K234" s="7"/>
      <c r="L234" s="6"/>
      <c r="M234" s="6"/>
      <c r="N234" s="7"/>
      <c r="O234" s="7"/>
      <c r="P234" s="7"/>
      <c r="Q234" s="6"/>
      <c r="R234" s="6"/>
      <c r="S234" s="9" t="str">
        <f aca="false">IF(OR(B234="",P234=""),"",P234-B234)</f>
        <v/>
      </c>
      <c r="T234" s="8" t="str">
        <f aca="true">IF(B234="","",IF(P234="",IF(TODAY()&gt;IF(O234&lt;&gt;"",O234,J234),"Overdue","Open"),IF(P234&lt;=IF(O234&lt;&gt;"",O234,J234),"On time","Late")))</f>
        <v/>
      </c>
      <c r="U234" s="7"/>
      <c r="V234" s="8" t="str">
        <f aca="false">IF(U234="","",U234+30)</f>
        <v/>
      </c>
      <c r="W234" s="7"/>
      <c r="X234" s="6"/>
      <c r="Y234" s="8" t="str">
        <f aca="true">IF(U234="","",IF(W234="",IF(TODAY()&gt;V234,"Overdue","Open"),IF(W234&lt;=V234,"On time","Late")))</f>
        <v/>
      </c>
      <c r="Z234" s="6"/>
      <c r="AA234" s="6"/>
    </row>
    <row r="235" customFormat="false" ht="15" hidden="false" customHeight="false" outlineLevel="0" collapsed="false">
      <c r="A235" s="6"/>
      <c r="B235" s="7"/>
      <c r="C235" s="6"/>
      <c r="D235" s="6"/>
      <c r="E235" s="6"/>
      <c r="F235" s="6"/>
      <c r="G235" s="6"/>
      <c r="H235" s="6"/>
      <c r="I235" s="6"/>
      <c r="J235" s="8" t="str">
        <f aca="false">IF(B235="","",B235+30)</f>
        <v/>
      </c>
      <c r="K235" s="7"/>
      <c r="L235" s="6"/>
      <c r="M235" s="6"/>
      <c r="N235" s="7"/>
      <c r="O235" s="7"/>
      <c r="P235" s="7"/>
      <c r="Q235" s="6"/>
      <c r="R235" s="6"/>
      <c r="S235" s="9" t="str">
        <f aca="false">IF(OR(B235="",P235=""),"",P235-B235)</f>
        <v/>
      </c>
      <c r="T235" s="8" t="str">
        <f aca="true">IF(B235="","",IF(P235="",IF(TODAY()&gt;IF(O235&lt;&gt;"",O235,J235),"Overdue","Open"),IF(P235&lt;=IF(O235&lt;&gt;"",O235,J235),"On time","Late")))</f>
        <v/>
      </c>
      <c r="U235" s="7"/>
      <c r="V235" s="8" t="str">
        <f aca="false">IF(U235="","",U235+30)</f>
        <v/>
      </c>
      <c r="W235" s="7"/>
      <c r="X235" s="6"/>
      <c r="Y235" s="8" t="str">
        <f aca="true">IF(U235="","",IF(W235="",IF(TODAY()&gt;V235,"Overdue","Open"),IF(W235&lt;=V235,"On time","Late")))</f>
        <v/>
      </c>
      <c r="Z235" s="6"/>
      <c r="AA235" s="6"/>
    </row>
    <row r="236" customFormat="false" ht="15" hidden="false" customHeight="false" outlineLevel="0" collapsed="false">
      <c r="A236" s="6"/>
      <c r="B236" s="7"/>
      <c r="C236" s="6"/>
      <c r="D236" s="6"/>
      <c r="E236" s="6"/>
      <c r="F236" s="6"/>
      <c r="G236" s="6"/>
      <c r="H236" s="6"/>
      <c r="I236" s="6"/>
      <c r="J236" s="8" t="str">
        <f aca="false">IF(B236="","",B236+30)</f>
        <v/>
      </c>
      <c r="K236" s="7"/>
      <c r="L236" s="6"/>
      <c r="M236" s="6"/>
      <c r="N236" s="7"/>
      <c r="O236" s="7"/>
      <c r="P236" s="7"/>
      <c r="Q236" s="6"/>
      <c r="R236" s="6"/>
      <c r="S236" s="9" t="str">
        <f aca="false">IF(OR(B236="",P236=""),"",P236-B236)</f>
        <v/>
      </c>
      <c r="T236" s="8" t="str">
        <f aca="true">IF(B236="","",IF(P236="",IF(TODAY()&gt;IF(O236&lt;&gt;"",O236,J236),"Overdue","Open"),IF(P236&lt;=IF(O236&lt;&gt;"",O236,J236),"On time","Late")))</f>
        <v/>
      </c>
      <c r="U236" s="7"/>
      <c r="V236" s="8" t="str">
        <f aca="false">IF(U236="","",U236+30)</f>
        <v/>
      </c>
      <c r="W236" s="7"/>
      <c r="X236" s="6"/>
      <c r="Y236" s="8" t="str">
        <f aca="true">IF(U236="","",IF(W236="",IF(TODAY()&gt;V236,"Overdue","Open"),IF(W236&lt;=V236,"On time","Late")))</f>
        <v/>
      </c>
      <c r="Z236" s="6"/>
      <c r="AA236" s="6"/>
    </row>
    <row r="237" customFormat="false" ht="15" hidden="false" customHeight="false" outlineLevel="0" collapsed="false">
      <c r="A237" s="6"/>
      <c r="B237" s="7"/>
      <c r="C237" s="6"/>
      <c r="D237" s="6"/>
      <c r="E237" s="6"/>
      <c r="F237" s="6"/>
      <c r="G237" s="6"/>
      <c r="H237" s="6"/>
      <c r="I237" s="6"/>
      <c r="J237" s="8" t="str">
        <f aca="false">IF(B237="","",B237+30)</f>
        <v/>
      </c>
      <c r="K237" s="7"/>
      <c r="L237" s="6"/>
      <c r="M237" s="6"/>
      <c r="N237" s="7"/>
      <c r="O237" s="7"/>
      <c r="P237" s="7"/>
      <c r="Q237" s="6"/>
      <c r="R237" s="6"/>
      <c r="S237" s="9" t="str">
        <f aca="false">IF(OR(B237="",P237=""),"",P237-B237)</f>
        <v/>
      </c>
      <c r="T237" s="8" t="str">
        <f aca="true">IF(B237="","",IF(P237="",IF(TODAY()&gt;IF(O237&lt;&gt;"",O237,J237),"Overdue","Open"),IF(P237&lt;=IF(O237&lt;&gt;"",O237,J237),"On time","Late")))</f>
        <v/>
      </c>
      <c r="U237" s="7"/>
      <c r="V237" s="8" t="str">
        <f aca="false">IF(U237="","",U237+30)</f>
        <v/>
      </c>
      <c r="W237" s="7"/>
      <c r="X237" s="6"/>
      <c r="Y237" s="8" t="str">
        <f aca="true">IF(U237="","",IF(W237="",IF(TODAY()&gt;V237,"Overdue","Open"),IF(W237&lt;=V237,"On time","Late")))</f>
        <v/>
      </c>
      <c r="Z237" s="6"/>
      <c r="AA237" s="6"/>
    </row>
    <row r="238" customFormat="false" ht="15" hidden="false" customHeight="false" outlineLevel="0" collapsed="false">
      <c r="A238" s="6"/>
      <c r="B238" s="7"/>
      <c r="C238" s="6"/>
      <c r="D238" s="6"/>
      <c r="E238" s="6"/>
      <c r="F238" s="6"/>
      <c r="G238" s="6"/>
      <c r="H238" s="6"/>
      <c r="I238" s="6"/>
      <c r="J238" s="8" t="str">
        <f aca="false">IF(B238="","",B238+30)</f>
        <v/>
      </c>
      <c r="K238" s="7"/>
      <c r="L238" s="6"/>
      <c r="M238" s="6"/>
      <c r="N238" s="7"/>
      <c r="O238" s="7"/>
      <c r="P238" s="7"/>
      <c r="Q238" s="6"/>
      <c r="R238" s="6"/>
      <c r="S238" s="9" t="str">
        <f aca="false">IF(OR(B238="",P238=""),"",P238-B238)</f>
        <v/>
      </c>
      <c r="T238" s="8" t="str">
        <f aca="true">IF(B238="","",IF(P238="",IF(TODAY()&gt;IF(O238&lt;&gt;"",O238,J238),"Overdue","Open"),IF(P238&lt;=IF(O238&lt;&gt;"",O238,J238),"On time","Late")))</f>
        <v/>
      </c>
      <c r="U238" s="7"/>
      <c r="V238" s="8" t="str">
        <f aca="false">IF(U238="","",U238+30)</f>
        <v/>
      </c>
      <c r="W238" s="7"/>
      <c r="X238" s="6"/>
      <c r="Y238" s="8" t="str">
        <f aca="true">IF(U238="","",IF(W238="",IF(TODAY()&gt;V238,"Overdue","Open"),IF(W238&lt;=V238,"On time","Late")))</f>
        <v/>
      </c>
      <c r="Z238" s="6"/>
      <c r="AA238" s="6"/>
    </row>
    <row r="239" customFormat="false" ht="15" hidden="false" customHeight="false" outlineLevel="0" collapsed="false">
      <c r="A239" s="6"/>
      <c r="B239" s="7"/>
      <c r="C239" s="6"/>
      <c r="D239" s="6"/>
      <c r="E239" s="6"/>
      <c r="F239" s="6"/>
      <c r="G239" s="6"/>
      <c r="H239" s="6"/>
      <c r="I239" s="6"/>
      <c r="J239" s="8" t="str">
        <f aca="false">IF(B239="","",B239+30)</f>
        <v/>
      </c>
      <c r="K239" s="7"/>
      <c r="L239" s="6"/>
      <c r="M239" s="6"/>
      <c r="N239" s="7"/>
      <c r="O239" s="7"/>
      <c r="P239" s="7"/>
      <c r="Q239" s="6"/>
      <c r="R239" s="6"/>
      <c r="S239" s="9" t="str">
        <f aca="false">IF(OR(B239="",P239=""),"",P239-B239)</f>
        <v/>
      </c>
      <c r="T239" s="8" t="str">
        <f aca="true">IF(B239="","",IF(P239="",IF(TODAY()&gt;IF(O239&lt;&gt;"",O239,J239),"Overdue","Open"),IF(P239&lt;=IF(O239&lt;&gt;"",O239,J239),"On time","Late")))</f>
        <v/>
      </c>
      <c r="U239" s="7"/>
      <c r="V239" s="8" t="str">
        <f aca="false">IF(U239="","",U239+30)</f>
        <v/>
      </c>
      <c r="W239" s="7"/>
      <c r="X239" s="6"/>
      <c r="Y239" s="8" t="str">
        <f aca="true">IF(U239="","",IF(W239="",IF(TODAY()&gt;V239,"Overdue","Open"),IF(W239&lt;=V239,"On time","Late")))</f>
        <v/>
      </c>
      <c r="Z239" s="6"/>
      <c r="AA239" s="6"/>
    </row>
    <row r="240" customFormat="false" ht="15" hidden="false" customHeight="false" outlineLevel="0" collapsed="false">
      <c r="A240" s="6"/>
      <c r="B240" s="7"/>
      <c r="C240" s="6"/>
      <c r="D240" s="6"/>
      <c r="E240" s="6"/>
      <c r="F240" s="6"/>
      <c r="G240" s="6"/>
      <c r="H240" s="6"/>
      <c r="I240" s="6"/>
      <c r="J240" s="8" t="str">
        <f aca="false">IF(B240="","",B240+30)</f>
        <v/>
      </c>
      <c r="K240" s="7"/>
      <c r="L240" s="6"/>
      <c r="M240" s="6"/>
      <c r="N240" s="7"/>
      <c r="O240" s="7"/>
      <c r="P240" s="7"/>
      <c r="Q240" s="6"/>
      <c r="R240" s="6"/>
      <c r="S240" s="9" t="str">
        <f aca="false">IF(OR(B240="",P240=""),"",P240-B240)</f>
        <v/>
      </c>
      <c r="T240" s="8" t="str">
        <f aca="true">IF(B240="","",IF(P240="",IF(TODAY()&gt;IF(O240&lt;&gt;"",O240,J240),"Overdue","Open"),IF(P240&lt;=IF(O240&lt;&gt;"",O240,J240),"On time","Late")))</f>
        <v/>
      </c>
      <c r="U240" s="7"/>
      <c r="V240" s="8" t="str">
        <f aca="false">IF(U240="","",U240+30)</f>
        <v/>
      </c>
      <c r="W240" s="7"/>
      <c r="X240" s="6"/>
      <c r="Y240" s="8" t="str">
        <f aca="true">IF(U240="","",IF(W240="",IF(TODAY()&gt;V240,"Overdue","Open"),IF(W240&lt;=V240,"On time","Late")))</f>
        <v/>
      </c>
      <c r="Z240" s="6"/>
      <c r="AA240" s="6"/>
    </row>
    <row r="241" customFormat="false" ht="15" hidden="false" customHeight="false" outlineLevel="0" collapsed="false">
      <c r="A241" s="6"/>
      <c r="B241" s="7"/>
      <c r="C241" s="6"/>
      <c r="D241" s="6"/>
      <c r="E241" s="6"/>
      <c r="F241" s="6"/>
      <c r="G241" s="6"/>
      <c r="H241" s="6"/>
      <c r="I241" s="6"/>
      <c r="J241" s="8" t="str">
        <f aca="false">IF(B241="","",B241+30)</f>
        <v/>
      </c>
      <c r="K241" s="7"/>
      <c r="L241" s="6"/>
      <c r="M241" s="6"/>
      <c r="N241" s="7"/>
      <c r="O241" s="7"/>
      <c r="P241" s="7"/>
      <c r="Q241" s="6"/>
      <c r="R241" s="6"/>
      <c r="S241" s="9" t="str">
        <f aca="false">IF(OR(B241="",P241=""),"",P241-B241)</f>
        <v/>
      </c>
      <c r="T241" s="8" t="str">
        <f aca="true">IF(B241="","",IF(P241="",IF(TODAY()&gt;IF(O241&lt;&gt;"",O241,J241),"Overdue","Open"),IF(P241&lt;=IF(O241&lt;&gt;"",O241,J241),"On time","Late")))</f>
        <v/>
      </c>
      <c r="U241" s="7"/>
      <c r="V241" s="8" t="str">
        <f aca="false">IF(U241="","",U241+30)</f>
        <v/>
      </c>
      <c r="W241" s="7"/>
      <c r="X241" s="6"/>
      <c r="Y241" s="8" t="str">
        <f aca="true">IF(U241="","",IF(W241="",IF(TODAY()&gt;V241,"Overdue","Open"),IF(W241&lt;=V241,"On time","Late")))</f>
        <v/>
      </c>
      <c r="Z241" s="6"/>
      <c r="AA241" s="6"/>
    </row>
    <row r="242" customFormat="false" ht="15" hidden="false" customHeight="false" outlineLevel="0" collapsed="false">
      <c r="A242" s="6"/>
      <c r="B242" s="7"/>
      <c r="C242" s="6"/>
      <c r="D242" s="6"/>
      <c r="E242" s="6"/>
      <c r="F242" s="6"/>
      <c r="G242" s="6"/>
      <c r="H242" s="6"/>
      <c r="I242" s="6"/>
      <c r="J242" s="8" t="str">
        <f aca="false">IF(B242="","",B242+30)</f>
        <v/>
      </c>
      <c r="K242" s="7"/>
      <c r="L242" s="6"/>
      <c r="M242" s="6"/>
      <c r="N242" s="7"/>
      <c r="O242" s="7"/>
      <c r="P242" s="7"/>
      <c r="Q242" s="6"/>
      <c r="R242" s="6"/>
      <c r="S242" s="9" t="str">
        <f aca="false">IF(OR(B242="",P242=""),"",P242-B242)</f>
        <v/>
      </c>
      <c r="T242" s="8" t="str">
        <f aca="true">IF(B242="","",IF(P242="",IF(TODAY()&gt;IF(O242&lt;&gt;"",O242,J242),"Overdue","Open"),IF(P242&lt;=IF(O242&lt;&gt;"",O242,J242),"On time","Late")))</f>
        <v/>
      </c>
      <c r="U242" s="7"/>
      <c r="V242" s="8" t="str">
        <f aca="false">IF(U242="","",U242+30)</f>
        <v/>
      </c>
      <c r="W242" s="7"/>
      <c r="X242" s="6"/>
      <c r="Y242" s="8" t="str">
        <f aca="true">IF(U242="","",IF(W242="",IF(TODAY()&gt;V242,"Overdue","Open"),IF(W242&lt;=V242,"On time","Late")))</f>
        <v/>
      </c>
      <c r="Z242" s="6"/>
      <c r="AA242" s="6"/>
    </row>
    <row r="243" customFormat="false" ht="15" hidden="false" customHeight="false" outlineLevel="0" collapsed="false">
      <c r="A243" s="6"/>
      <c r="B243" s="7"/>
      <c r="C243" s="6"/>
      <c r="D243" s="6"/>
      <c r="E243" s="6"/>
      <c r="F243" s="6"/>
      <c r="G243" s="6"/>
      <c r="H243" s="6"/>
      <c r="I243" s="6"/>
      <c r="J243" s="8" t="str">
        <f aca="false">IF(B243="","",B243+30)</f>
        <v/>
      </c>
      <c r="K243" s="7"/>
      <c r="L243" s="6"/>
      <c r="M243" s="6"/>
      <c r="N243" s="7"/>
      <c r="O243" s="7"/>
      <c r="P243" s="7"/>
      <c r="Q243" s="6"/>
      <c r="R243" s="6"/>
      <c r="S243" s="9" t="str">
        <f aca="false">IF(OR(B243="",P243=""),"",P243-B243)</f>
        <v/>
      </c>
      <c r="T243" s="8" t="str">
        <f aca="true">IF(B243="","",IF(P243="",IF(TODAY()&gt;IF(O243&lt;&gt;"",O243,J243),"Overdue","Open"),IF(P243&lt;=IF(O243&lt;&gt;"",O243,J243),"On time","Late")))</f>
        <v/>
      </c>
      <c r="U243" s="7"/>
      <c r="V243" s="8" t="str">
        <f aca="false">IF(U243="","",U243+30)</f>
        <v/>
      </c>
      <c r="W243" s="7"/>
      <c r="X243" s="6"/>
      <c r="Y243" s="8" t="str">
        <f aca="true">IF(U243="","",IF(W243="",IF(TODAY()&gt;V243,"Overdue","Open"),IF(W243&lt;=V243,"On time","Late")))</f>
        <v/>
      </c>
      <c r="Z243" s="6"/>
      <c r="AA243" s="6"/>
    </row>
    <row r="244" customFormat="false" ht="15" hidden="false" customHeight="false" outlineLevel="0" collapsed="false">
      <c r="A244" s="6"/>
      <c r="B244" s="7"/>
      <c r="C244" s="6"/>
      <c r="D244" s="6"/>
      <c r="E244" s="6"/>
      <c r="F244" s="6"/>
      <c r="G244" s="6"/>
      <c r="H244" s="6"/>
      <c r="I244" s="6"/>
      <c r="J244" s="8" t="str">
        <f aca="false">IF(B244="","",B244+30)</f>
        <v/>
      </c>
      <c r="K244" s="7"/>
      <c r="L244" s="6"/>
      <c r="M244" s="6"/>
      <c r="N244" s="7"/>
      <c r="O244" s="7"/>
      <c r="P244" s="7"/>
      <c r="Q244" s="6"/>
      <c r="R244" s="6"/>
      <c r="S244" s="9" t="str">
        <f aca="false">IF(OR(B244="",P244=""),"",P244-B244)</f>
        <v/>
      </c>
      <c r="T244" s="8" t="str">
        <f aca="true">IF(B244="","",IF(P244="",IF(TODAY()&gt;IF(O244&lt;&gt;"",O244,J244),"Overdue","Open"),IF(P244&lt;=IF(O244&lt;&gt;"",O244,J244),"On time","Late")))</f>
        <v/>
      </c>
      <c r="U244" s="7"/>
      <c r="V244" s="8" t="str">
        <f aca="false">IF(U244="","",U244+30)</f>
        <v/>
      </c>
      <c r="W244" s="7"/>
      <c r="X244" s="6"/>
      <c r="Y244" s="8" t="str">
        <f aca="true">IF(U244="","",IF(W244="",IF(TODAY()&gt;V244,"Overdue","Open"),IF(W244&lt;=V244,"On time","Late")))</f>
        <v/>
      </c>
      <c r="Z244" s="6"/>
      <c r="AA244" s="6"/>
    </row>
    <row r="245" customFormat="false" ht="15" hidden="false" customHeight="false" outlineLevel="0" collapsed="false">
      <c r="A245" s="6"/>
      <c r="B245" s="7"/>
      <c r="C245" s="6"/>
      <c r="D245" s="6"/>
      <c r="E245" s="6"/>
      <c r="F245" s="6"/>
      <c r="G245" s="6"/>
      <c r="H245" s="6"/>
      <c r="I245" s="6"/>
      <c r="J245" s="8" t="str">
        <f aca="false">IF(B245="","",B245+30)</f>
        <v/>
      </c>
      <c r="K245" s="7"/>
      <c r="L245" s="6"/>
      <c r="M245" s="6"/>
      <c r="N245" s="7"/>
      <c r="O245" s="7"/>
      <c r="P245" s="7"/>
      <c r="Q245" s="6"/>
      <c r="R245" s="6"/>
      <c r="S245" s="9" t="str">
        <f aca="false">IF(OR(B245="",P245=""),"",P245-B245)</f>
        <v/>
      </c>
      <c r="T245" s="8" t="str">
        <f aca="true">IF(B245="","",IF(P245="",IF(TODAY()&gt;IF(O245&lt;&gt;"",O245,J245),"Overdue","Open"),IF(P245&lt;=IF(O245&lt;&gt;"",O245,J245),"On time","Late")))</f>
        <v/>
      </c>
      <c r="U245" s="7"/>
      <c r="V245" s="8" t="str">
        <f aca="false">IF(U245="","",U245+30)</f>
        <v/>
      </c>
      <c r="W245" s="7"/>
      <c r="X245" s="6"/>
      <c r="Y245" s="8" t="str">
        <f aca="true">IF(U245="","",IF(W245="",IF(TODAY()&gt;V245,"Overdue","Open"),IF(W245&lt;=V245,"On time","Late")))</f>
        <v/>
      </c>
      <c r="Z245" s="6"/>
      <c r="AA245" s="6"/>
    </row>
    <row r="246" customFormat="false" ht="15" hidden="false" customHeight="false" outlineLevel="0" collapsed="false">
      <c r="A246" s="6"/>
      <c r="B246" s="7"/>
      <c r="C246" s="6"/>
      <c r="D246" s="6"/>
      <c r="E246" s="6"/>
      <c r="F246" s="6"/>
      <c r="G246" s="6"/>
      <c r="H246" s="6"/>
      <c r="I246" s="6"/>
      <c r="J246" s="8" t="str">
        <f aca="false">IF(B246="","",B246+30)</f>
        <v/>
      </c>
      <c r="K246" s="7"/>
      <c r="L246" s="6"/>
      <c r="M246" s="6"/>
      <c r="N246" s="7"/>
      <c r="O246" s="7"/>
      <c r="P246" s="7"/>
      <c r="Q246" s="6"/>
      <c r="R246" s="6"/>
      <c r="S246" s="9" t="str">
        <f aca="false">IF(OR(B246="",P246=""),"",P246-B246)</f>
        <v/>
      </c>
      <c r="T246" s="8" t="str">
        <f aca="true">IF(B246="","",IF(P246="",IF(TODAY()&gt;IF(O246&lt;&gt;"",O246,J246),"Overdue","Open"),IF(P246&lt;=IF(O246&lt;&gt;"",O246,J246),"On time","Late")))</f>
        <v/>
      </c>
      <c r="U246" s="7"/>
      <c r="V246" s="8" t="str">
        <f aca="false">IF(U246="","",U246+30)</f>
        <v/>
      </c>
      <c r="W246" s="7"/>
      <c r="X246" s="6"/>
      <c r="Y246" s="8" t="str">
        <f aca="true">IF(U246="","",IF(W246="",IF(TODAY()&gt;V246,"Overdue","Open"),IF(W246&lt;=V246,"On time","Late")))</f>
        <v/>
      </c>
      <c r="Z246" s="6"/>
      <c r="AA246" s="6"/>
    </row>
    <row r="247" customFormat="false" ht="15" hidden="false" customHeight="false" outlineLevel="0" collapsed="false">
      <c r="A247" s="6"/>
      <c r="B247" s="7"/>
      <c r="C247" s="6"/>
      <c r="D247" s="6"/>
      <c r="E247" s="6"/>
      <c r="F247" s="6"/>
      <c r="G247" s="6"/>
      <c r="H247" s="6"/>
      <c r="I247" s="6"/>
      <c r="J247" s="8" t="str">
        <f aca="false">IF(B247="","",B247+30)</f>
        <v/>
      </c>
      <c r="K247" s="7"/>
      <c r="L247" s="6"/>
      <c r="M247" s="6"/>
      <c r="N247" s="7"/>
      <c r="O247" s="7"/>
      <c r="P247" s="7"/>
      <c r="Q247" s="6"/>
      <c r="R247" s="6"/>
      <c r="S247" s="9" t="str">
        <f aca="false">IF(OR(B247="",P247=""),"",P247-B247)</f>
        <v/>
      </c>
      <c r="T247" s="8" t="str">
        <f aca="true">IF(B247="","",IF(P247="",IF(TODAY()&gt;IF(O247&lt;&gt;"",O247,J247),"Overdue","Open"),IF(P247&lt;=IF(O247&lt;&gt;"",O247,J247),"On time","Late")))</f>
        <v/>
      </c>
      <c r="U247" s="7"/>
      <c r="V247" s="8" t="str">
        <f aca="false">IF(U247="","",U247+30)</f>
        <v/>
      </c>
      <c r="W247" s="7"/>
      <c r="X247" s="6"/>
      <c r="Y247" s="8" t="str">
        <f aca="true">IF(U247="","",IF(W247="",IF(TODAY()&gt;V247,"Overdue","Open"),IF(W247&lt;=V247,"On time","Late")))</f>
        <v/>
      </c>
      <c r="Z247" s="6"/>
      <c r="AA247" s="6"/>
    </row>
    <row r="248" customFormat="false" ht="15" hidden="false" customHeight="false" outlineLevel="0" collapsed="false">
      <c r="A248" s="6"/>
      <c r="B248" s="7"/>
      <c r="C248" s="6"/>
      <c r="D248" s="6"/>
      <c r="E248" s="6"/>
      <c r="F248" s="6"/>
      <c r="G248" s="6"/>
      <c r="H248" s="6"/>
      <c r="I248" s="6"/>
      <c r="J248" s="8" t="str">
        <f aca="false">IF(B248="","",B248+30)</f>
        <v/>
      </c>
      <c r="K248" s="7"/>
      <c r="L248" s="6"/>
      <c r="M248" s="6"/>
      <c r="N248" s="7"/>
      <c r="O248" s="7"/>
      <c r="P248" s="7"/>
      <c r="Q248" s="6"/>
      <c r="R248" s="6"/>
      <c r="S248" s="9" t="str">
        <f aca="false">IF(OR(B248="",P248=""),"",P248-B248)</f>
        <v/>
      </c>
      <c r="T248" s="8" t="str">
        <f aca="true">IF(B248="","",IF(P248="",IF(TODAY()&gt;IF(O248&lt;&gt;"",O248,J248),"Overdue","Open"),IF(P248&lt;=IF(O248&lt;&gt;"",O248,J248),"On time","Late")))</f>
        <v/>
      </c>
      <c r="U248" s="7"/>
      <c r="V248" s="8" t="str">
        <f aca="false">IF(U248="","",U248+30)</f>
        <v/>
      </c>
      <c r="W248" s="7"/>
      <c r="X248" s="6"/>
      <c r="Y248" s="8" t="str">
        <f aca="true">IF(U248="","",IF(W248="",IF(TODAY()&gt;V248,"Overdue","Open"),IF(W248&lt;=V248,"On time","Late")))</f>
        <v/>
      </c>
      <c r="Z248" s="6"/>
      <c r="AA248" s="6"/>
    </row>
    <row r="249" customFormat="false" ht="15" hidden="false" customHeight="false" outlineLevel="0" collapsed="false">
      <c r="A249" s="6"/>
      <c r="B249" s="7"/>
      <c r="C249" s="6"/>
      <c r="D249" s="6"/>
      <c r="E249" s="6"/>
      <c r="F249" s="6"/>
      <c r="G249" s="6"/>
      <c r="H249" s="6"/>
      <c r="I249" s="6"/>
      <c r="J249" s="8" t="str">
        <f aca="false">IF(B249="","",B249+30)</f>
        <v/>
      </c>
      <c r="K249" s="7"/>
      <c r="L249" s="6"/>
      <c r="M249" s="6"/>
      <c r="N249" s="7"/>
      <c r="O249" s="7"/>
      <c r="P249" s="7"/>
      <c r="Q249" s="6"/>
      <c r="R249" s="6"/>
      <c r="S249" s="9" t="str">
        <f aca="false">IF(OR(B249="",P249=""),"",P249-B249)</f>
        <v/>
      </c>
      <c r="T249" s="8" t="str">
        <f aca="true">IF(B249="","",IF(P249="",IF(TODAY()&gt;IF(O249&lt;&gt;"",O249,J249),"Overdue","Open"),IF(P249&lt;=IF(O249&lt;&gt;"",O249,J249),"On time","Late")))</f>
        <v/>
      </c>
      <c r="U249" s="7"/>
      <c r="V249" s="8" t="str">
        <f aca="false">IF(U249="","",U249+30)</f>
        <v/>
      </c>
      <c r="W249" s="7"/>
      <c r="X249" s="6"/>
      <c r="Y249" s="8" t="str">
        <f aca="true">IF(U249="","",IF(W249="",IF(TODAY()&gt;V249,"Overdue","Open"),IF(W249&lt;=V249,"On time","Late")))</f>
        <v/>
      </c>
      <c r="Z249" s="6"/>
      <c r="AA249" s="6"/>
    </row>
    <row r="250" customFormat="false" ht="15" hidden="false" customHeight="false" outlineLevel="0" collapsed="false">
      <c r="A250" s="6"/>
      <c r="B250" s="7"/>
      <c r="C250" s="6"/>
      <c r="D250" s="6"/>
      <c r="E250" s="6"/>
      <c r="F250" s="6"/>
      <c r="G250" s="6"/>
      <c r="H250" s="6"/>
      <c r="I250" s="6"/>
      <c r="J250" s="8" t="str">
        <f aca="false">IF(B250="","",B250+30)</f>
        <v/>
      </c>
      <c r="K250" s="7"/>
      <c r="L250" s="6"/>
      <c r="M250" s="6"/>
      <c r="N250" s="7"/>
      <c r="O250" s="7"/>
      <c r="P250" s="7"/>
      <c r="Q250" s="6"/>
      <c r="R250" s="6"/>
      <c r="S250" s="9" t="str">
        <f aca="false">IF(OR(B250="",P250=""),"",P250-B250)</f>
        <v/>
      </c>
      <c r="T250" s="8" t="str">
        <f aca="true">IF(B250="","",IF(P250="",IF(TODAY()&gt;IF(O250&lt;&gt;"",O250,J250),"Overdue","Open"),IF(P250&lt;=IF(O250&lt;&gt;"",O250,J250),"On time","Late")))</f>
        <v/>
      </c>
      <c r="U250" s="7"/>
      <c r="V250" s="8" t="str">
        <f aca="false">IF(U250="","",U250+30)</f>
        <v/>
      </c>
      <c r="W250" s="7"/>
      <c r="X250" s="6"/>
      <c r="Y250" s="8" t="str">
        <f aca="true">IF(U250="","",IF(W250="",IF(TODAY()&gt;V250,"Overdue","Open"),IF(W250&lt;=V250,"On time","Late")))</f>
        <v/>
      </c>
      <c r="Z250" s="6"/>
      <c r="AA250" s="6"/>
    </row>
    <row r="251" customFormat="false" ht="15" hidden="false" customHeight="false" outlineLevel="0" collapsed="false">
      <c r="A251" s="6"/>
      <c r="B251" s="7"/>
      <c r="C251" s="6"/>
      <c r="D251" s="6"/>
      <c r="E251" s="6"/>
      <c r="F251" s="6"/>
      <c r="G251" s="6"/>
      <c r="H251" s="6"/>
      <c r="I251" s="6"/>
      <c r="J251" s="8" t="str">
        <f aca="false">IF(B251="","",B251+30)</f>
        <v/>
      </c>
      <c r="K251" s="7"/>
      <c r="L251" s="6"/>
      <c r="M251" s="6"/>
      <c r="N251" s="7"/>
      <c r="O251" s="7"/>
      <c r="P251" s="7"/>
      <c r="Q251" s="6"/>
      <c r="R251" s="6"/>
      <c r="S251" s="9" t="str">
        <f aca="false">IF(OR(B251="",P251=""),"",P251-B251)</f>
        <v/>
      </c>
      <c r="T251" s="8" t="str">
        <f aca="true">IF(B251="","",IF(P251="",IF(TODAY()&gt;IF(O251&lt;&gt;"",O251,J251),"Overdue","Open"),IF(P251&lt;=IF(O251&lt;&gt;"",O251,J251),"On time","Late")))</f>
        <v/>
      </c>
      <c r="U251" s="7"/>
      <c r="V251" s="8" t="str">
        <f aca="false">IF(U251="","",U251+30)</f>
        <v/>
      </c>
      <c r="W251" s="7"/>
      <c r="X251" s="6"/>
      <c r="Y251" s="8" t="str">
        <f aca="true">IF(U251="","",IF(W251="",IF(TODAY()&gt;V251,"Overdue","Open"),IF(W251&lt;=V251,"On time","Late")))</f>
        <v/>
      </c>
      <c r="Z251" s="6"/>
      <c r="AA251" s="6"/>
    </row>
    <row r="252" customFormat="false" ht="15" hidden="false" customHeight="false" outlineLevel="0" collapsed="false">
      <c r="A252" s="6"/>
      <c r="B252" s="7"/>
      <c r="C252" s="6"/>
      <c r="D252" s="6"/>
      <c r="E252" s="6"/>
      <c r="F252" s="6"/>
      <c r="G252" s="6"/>
      <c r="H252" s="6"/>
      <c r="I252" s="6"/>
      <c r="J252" s="8" t="str">
        <f aca="false">IF(B252="","",B252+30)</f>
        <v/>
      </c>
      <c r="K252" s="7"/>
      <c r="L252" s="6"/>
      <c r="M252" s="6"/>
      <c r="N252" s="7"/>
      <c r="O252" s="7"/>
      <c r="P252" s="7"/>
      <c r="Q252" s="6"/>
      <c r="R252" s="6"/>
      <c r="S252" s="9" t="str">
        <f aca="false">IF(OR(B252="",P252=""),"",P252-B252)</f>
        <v/>
      </c>
      <c r="T252" s="8" t="str">
        <f aca="true">IF(B252="","",IF(P252="",IF(TODAY()&gt;IF(O252&lt;&gt;"",O252,J252),"Overdue","Open"),IF(P252&lt;=IF(O252&lt;&gt;"",O252,J252),"On time","Late")))</f>
        <v/>
      </c>
      <c r="U252" s="7"/>
      <c r="V252" s="8" t="str">
        <f aca="false">IF(U252="","",U252+30)</f>
        <v/>
      </c>
      <c r="W252" s="7"/>
      <c r="X252" s="6"/>
      <c r="Y252" s="8" t="str">
        <f aca="true">IF(U252="","",IF(W252="",IF(TODAY()&gt;V252,"Overdue","Open"),IF(W252&lt;=V252,"On time","Late")))</f>
        <v/>
      </c>
      <c r="Z252" s="6"/>
      <c r="AA252" s="6"/>
    </row>
    <row r="253" customFormat="false" ht="15" hidden="false" customHeight="false" outlineLevel="0" collapsed="false">
      <c r="A253" s="6"/>
      <c r="B253" s="7"/>
      <c r="C253" s="6"/>
      <c r="D253" s="6"/>
      <c r="E253" s="6"/>
      <c r="F253" s="6"/>
      <c r="G253" s="6"/>
      <c r="H253" s="6"/>
      <c r="I253" s="6"/>
      <c r="J253" s="8" t="str">
        <f aca="false">IF(B253="","",B253+30)</f>
        <v/>
      </c>
      <c r="K253" s="7"/>
      <c r="L253" s="6"/>
      <c r="M253" s="6"/>
      <c r="N253" s="7"/>
      <c r="O253" s="7"/>
      <c r="P253" s="7"/>
      <c r="Q253" s="6"/>
      <c r="R253" s="6"/>
      <c r="S253" s="9" t="str">
        <f aca="false">IF(OR(B253="",P253=""),"",P253-B253)</f>
        <v/>
      </c>
      <c r="T253" s="8" t="str">
        <f aca="true">IF(B253="","",IF(P253="",IF(TODAY()&gt;IF(O253&lt;&gt;"",O253,J253),"Overdue","Open"),IF(P253&lt;=IF(O253&lt;&gt;"",O253,J253),"On time","Late")))</f>
        <v/>
      </c>
      <c r="U253" s="7"/>
      <c r="V253" s="8" t="str">
        <f aca="false">IF(U253="","",U253+30)</f>
        <v/>
      </c>
      <c r="W253" s="7"/>
      <c r="X253" s="6"/>
      <c r="Y253" s="8" t="str">
        <f aca="true">IF(U253="","",IF(W253="",IF(TODAY()&gt;V253,"Overdue","Open"),IF(W253&lt;=V253,"On time","Late")))</f>
        <v/>
      </c>
      <c r="Z253" s="6"/>
      <c r="AA253" s="6"/>
    </row>
    <row r="254" customFormat="false" ht="15" hidden="false" customHeight="false" outlineLevel="0" collapsed="false">
      <c r="A254" s="6"/>
      <c r="B254" s="7"/>
      <c r="C254" s="6"/>
      <c r="D254" s="6"/>
      <c r="E254" s="6"/>
      <c r="F254" s="6"/>
      <c r="G254" s="6"/>
      <c r="H254" s="6"/>
      <c r="I254" s="6"/>
      <c r="J254" s="8" t="str">
        <f aca="false">IF(B254="","",B254+30)</f>
        <v/>
      </c>
      <c r="K254" s="7"/>
      <c r="L254" s="6"/>
      <c r="M254" s="6"/>
      <c r="N254" s="7"/>
      <c r="O254" s="7"/>
      <c r="P254" s="7"/>
      <c r="Q254" s="6"/>
      <c r="R254" s="6"/>
      <c r="S254" s="9" t="str">
        <f aca="false">IF(OR(B254="",P254=""),"",P254-B254)</f>
        <v/>
      </c>
      <c r="T254" s="8" t="str">
        <f aca="true">IF(B254="","",IF(P254="",IF(TODAY()&gt;IF(O254&lt;&gt;"",O254,J254),"Overdue","Open"),IF(P254&lt;=IF(O254&lt;&gt;"",O254,J254),"On time","Late")))</f>
        <v/>
      </c>
      <c r="U254" s="7"/>
      <c r="V254" s="8" t="str">
        <f aca="false">IF(U254="","",U254+30)</f>
        <v/>
      </c>
      <c r="W254" s="7"/>
      <c r="X254" s="6"/>
      <c r="Y254" s="8" t="str">
        <f aca="true">IF(U254="","",IF(W254="",IF(TODAY()&gt;V254,"Overdue","Open"),IF(W254&lt;=V254,"On time","Late")))</f>
        <v/>
      </c>
      <c r="Z254" s="6"/>
      <c r="AA254" s="6"/>
    </row>
    <row r="255" customFormat="false" ht="15" hidden="false" customHeight="false" outlineLevel="0" collapsed="false">
      <c r="A255" s="6"/>
      <c r="B255" s="7"/>
      <c r="C255" s="6"/>
      <c r="D255" s="6"/>
      <c r="E255" s="6"/>
      <c r="F255" s="6"/>
      <c r="G255" s="6"/>
      <c r="H255" s="6"/>
      <c r="I255" s="6"/>
      <c r="J255" s="8" t="str">
        <f aca="false">IF(B255="","",B255+30)</f>
        <v/>
      </c>
      <c r="K255" s="7"/>
      <c r="L255" s="6"/>
      <c r="M255" s="6"/>
      <c r="N255" s="7"/>
      <c r="O255" s="7"/>
      <c r="P255" s="7"/>
      <c r="Q255" s="6"/>
      <c r="R255" s="6"/>
      <c r="S255" s="9" t="str">
        <f aca="false">IF(OR(B255="",P255=""),"",P255-B255)</f>
        <v/>
      </c>
      <c r="T255" s="8" t="str">
        <f aca="true">IF(B255="","",IF(P255="",IF(TODAY()&gt;IF(O255&lt;&gt;"",O255,J255),"Overdue","Open"),IF(P255&lt;=IF(O255&lt;&gt;"",O255,J255),"On time","Late")))</f>
        <v/>
      </c>
      <c r="U255" s="7"/>
      <c r="V255" s="8" t="str">
        <f aca="false">IF(U255="","",U255+30)</f>
        <v/>
      </c>
      <c r="W255" s="7"/>
      <c r="X255" s="6"/>
      <c r="Y255" s="8" t="str">
        <f aca="true">IF(U255="","",IF(W255="",IF(TODAY()&gt;V255,"Overdue","Open"),IF(W255&lt;=V255,"On time","Late")))</f>
        <v/>
      </c>
      <c r="Z255" s="6"/>
      <c r="AA255" s="6"/>
    </row>
    <row r="256" customFormat="false" ht="15" hidden="false" customHeight="false" outlineLevel="0" collapsed="false">
      <c r="A256" s="6"/>
      <c r="B256" s="7"/>
      <c r="C256" s="6"/>
      <c r="D256" s="6"/>
      <c r="E256" s="6"/>
      <c r="F256" s="6"/>
      <c r="G256" s="6"/>
      <c r="H256" s="6"/>
      <c r="I256" s="6"/>
      <c r="J256" s="8" t="str">
        <f aca="false">IF(B256="","",B256+30)</f>
        <v/>
      </c>
      <c r="K256" s="7"/>
      <c r="L256" s="6"/>
      <c r="M256" s="6"/>
      <c r="N256" s="7"/>
      <c r="O256" s="7"/>
      <c r="P256" s="7"/>
      <c r="Q256" s="6"/>
      <c r="R256" s="6"/>
      <c r="S256" s="9" t="str">
        <f aca="false">IF(OR(B256="",P256=""),"",P256-B256)</f>
        <v/>
      </c>
      <c r="T256" s="8" t="str">
        <f aca="true">IF(B256="","",IF(P256="",IF(TODAY()&gt;IF(O256&lt;&gt;"",O256,J256),"Overdue","Open"),IF(P256&lt;=IF(O256&lt;&gt;"",O256,J256),"On time","Late")))</f>
        <v/>
      </c>
      <c r="U256" s="7"/>
      <c r="V256" s="8" t="str">
        <f aca="false">IF(U256="","",U256+30)</f>
        <v/>
      </c>
      <c r="W256" s="7"/>
      <c r="X256" s="6"/>
      <c r="Y256" s="8" t="str">
        <f aca="true">IF(U256="","",IF(W256="",IF(TODAY()&gt;V256,"Overdue","Open"),IF(W256&lt;=V256,"On time","Late")))</f>
        <v/>
      </c>
      <c r="Z256" s="6"/>
      <c r="AA256" s="6"/>
    </row>
    <row r="257" customFormat="false" ht="15" hidden="false" customHeight="false" outlineLevel="0" collapsed="false">
      <c r="A257" s="6"/>
      <c r="B257" s="7"/>
      <c r="C257" s="6"/>
      <c r="D257" s="6"/>
      <c r="E257" s="6"/>
      <c r="F257" s="6"/>
      <c r="G257" s="6"/>
      <c r="H257" s="6"/>
      <c r="I257" s="6"/>
      <c r="J257" s="8" t="str">
        <f aca="false">IF(B257="","",B257+30)</f>
        <v/>
      </c>
      <c r="K257" s="7"/>
      <c r="L257" s="6"/>
      <c r="M257" s="6"/>
      <c r="N257" s="7"/>
      <c r="O257" s="7"/>
      <c r="P257" s="7"/>
      <c r="Q257" s="6"/>
      <c r="R257" s="6"/>
      <c r="S257" s="9" t="str">
        <f aca="false">IF(OR(B257="",P257=""),"",P257-B257)</f>
        <v/>
      </c>
      <c r="T257" s="8" t="str">
        <f aca="true">IF(B257="","",IF(P257="",IF(TODAY()&gt;IF(O257&lt;&gt;"",O257,J257),"Overdue","Open"),IF(P257&lt;=IF(O257&lt;&gt;"",O257,J257),"On time","Late")))</f>
        <v/>
      </c>
      <c r="U257" s="7"/>
      <c r="V257" s="8" t="str">
        <f aca="false">IF(U257="","",U257+30)</f>
        <v/>
      </c>
      <c r="W257" s="7"/>
      <c r="X257" s="6"/>
      <c r="Y257" s="8" t="str">
        <f aca="true">IF(U257="","",IF(W257="",IF(TODAY()&gt;V257,"Overdue","Open"),IF(W257&lt;=V257,"On time","Late")))</f>
        <v/>
      </c>
      <c r="Z257" s="6"/>
      <c r="AA257" s="6"/>
    </row>
    <row r="258" customFormat="false" ht="15" hidden="false" customHeight="false" outlineLevel="0" collapsed="false">
      <c r="A258" s="6"/>
      <c r="B258" s="7"/>
      <c r="C258" s="6"/>
      <c r="D258" s="6"/>
      <c r="E258" s="6"/>
      <c r="F258" s="6"/>
      <c r="G258" s="6"/>
      <c r="H258" s="6"/>
      <c r="I258" s="6"/>
      <c r="J258" s="8" t="str">
        <f aca="false">IF(B258="","",B258+30)</f>
        <v/>
      </c>
      <c r="K258" s="7"/>
      <c r="L258" s="6"/>
      <c r="M258" s="6"/>
      <c r="N258" s="7"/>
      <c r="O258" s="7"/>
      <c r="P258" s="7"/>
      <c r="Q258" s="6"/>
      <c r="R258" s="6"/>
      <c r="S258" s="9" t="str">
        <f aca="false">IF(OR(B258="",P258=""),"",P258-B258)</f>
        <v/>
      </c>
      <c r="T258" s="8" t="str">
        <f aca="true">IF(B258="","",IF(P258="",IF(TODAY()&gt;IF(O258&lt;&gt;"",O258,J258),"Overdue","Open"),IF(P258&lt;=IF(O258&lt;&gt;"",O258,J258),"On time","Late")))</f>
        <v/>
      </c>
      <c r="U258" s="7"/>
      <c r="V258" s="8" t="str">
        <f aca="false">IF(U258="","",U258+30)</f>
        <v/>
      </c>
      <c r="W258" s="7"/>
      <c r="X258" s="6"/>
      <c r="Y258" s="8" t="str">
        <f aca="true">IF(U258="","",IF(W258="",IF(TODAY()&gt;V258,"Overdue","Open"),IF(W258&lt;=V258,"On time","Late")))</f>
        <v/>
      </c>
      <c r="Z258" s="6"/>
      <c r="AA258" s="6"/>
    </row>
    <row r="259" customFormat="false" ht="15" hidden="false" customHeight="false" outlineLevel="0" collapsed="false">
      <c r="A259" s="6"/>
      <c r="B259" s="7"/>
      <c r="C259" s="6"/>
      <c r="D259" s="6"/>
      <c r="E259" s="6"/>
      <c r="F259" s="6"/>
      <c r="G259" s="6"/>
      <c r="H259" s="6"/>
      <c r="I259" s="6"/>
      <c r="J259" s="8" t="str">
        <f aca="false">IF(B259="","",B259+30)</f>
        <v/>
      </c>
      <c r="K259" s="7"/>
      <c r="L259" s="6"/>
      <c r="M259" s="6"/>
      <c r="N259" s="7"/>
      <c r="O259" s="7"/>
      <c r="P259" s="7"/>
      <c r="Q259" s="6"/>
      <c r="R259" s="6"/>
      <c r="S259" s="9" t="str">
        <f aca="false">IF(OR(B259="",P259=""),"",P259-B259)</f>
        <v/>
      </c>
      <c r="T259" s="8" t="str">
        <f aca="true">IF(B259="","",IF(P259="",IF(TODAY()&gt;IF(O259&lt;&gt;"",O259,J259),"Overdue","Open"),IF(P259&lt;=IF(O259&lt;&gt;"",O259,J259),"On time","Late")))</f>
        <v/>
      </c>
      <c r="U259" s="7"/>
      <c r="V259" s="8" t="str">
        <f aca="false">IF(U259="","",U259+30)</f>
        <v/>
      </c>
      <c r="W259" s="7"/>
      <c r="X259" s="6"/>
      <c r="Y259" s="8" t="str">
        <f aca="true">IF(U259="","",IF(W259="",IF(TODAY()&gt;V259,"Overdue","Open"),IF(W259&lt;=V259,"On time","Late")))</f>
        <v/>
      </c>
      <c r="Z259" s="6"/>
      <c r="AA259" s="6"/>
    </row>
    <row r="260" customFormat="false" ht="15" hidden="false" customHeight="false" outlineLevel="0" collapsed="false">
      <c r="A260" s="6"/>
      <c r="B260" s="7"/>
      <c r="C260" s="6"/>
      <c r="D260" s="6"/>
      <c r="E260" s="6"/>
      <c r="F260" s="6"/>
      <c r="G260" s="6"/>
      <c r="H260" s="6"/>
      <c r="I260" s="6"/>
      <c r="J260" s="8" t="str">
        <f aca="false">IF(B260="","",B260+30)</f>
        <v/>
      </c>
      <c r="K260" s="7"/>
      <c r="L260" s="6"/>
      <c r="M260" s="6"/>
      <c r="N260" s="7"/>
      <c r="O260" s="7"/>
      <c r="P260" s="7"/>
      <c r="Q260" s="6"/>
      <c r="R260" s="6"/>
      <c r="S260" s="9" t="str">
        <f aca="false">IF(OR(B260="",P260=""),"",P260-B260)</f>
        <v/>
      </c>
      <c r="T260" s="8" t="str">
        <f aca="true">IF(B260="","",IF(P260="",IF(TODAY()&gt;IF(O260&lt;&gt;"",O260,J260),"Overdue","Open"),IF(P260&lt;=IF(O260&lt;&gt;"",O260,J260),"On time","Late")))</f>
        <v/>
      </c>
      <c r="U260" s="7"/>
      <c r="V260" s="8" t="str">
        <f aca="false">IF(U260="","",U260+30)</f>
        <v/>
      </c>
      <c r="W260" s="7"/>
      <c r="X260" s="6"/>
      <c r="Y260" s="8" t="str">
        <f aca="true">IF(U260="","",IF(W260="",IF(TODAY()&gt;V260,"Overdue","Open"),IF(W260&lt;=V260,"On time","Late")))</f>
        <v/>
      </c>
      <c r="Z260" s="6"/>
      <c r="AA260" s="6"/>
    </row>
    <row r="261" customFormat="false" ht="15" hidden="false" customHeight="false" outlineLevel="0" collapsed="false">
      <c r="A261" s="6"/>
      <c r="B261" s="7"/>
      <c r="C261" s="6"/>
      <c r="D261" s="6"/>
      <c r="E261" s="6"/>
      <c r="F261" s="6"/>
      <c r="G261" s="6"/>
      <c r="H261" s="6"/>
      <c r="I261" s="6"/>
      <c r="J261" s="8" t="str">
        <f aca="false">IF(B261="","",B261+30)</f>
        <v/>
      </c>
      <c r="K261" s="7"/>
      <c r="L261" s="6"/>
      <c r="M261" s="6"/>
      <c r="N261" s="7"/>
      <c r="O261" s="7"/>
      <c r="P261" s="7"/>
      <c r="Q261" s="6"/>
      <c r="R261" s="6"/>
      <c r="S261" s="9" t="str">
        <f aca="false">IF(OR(B261="",P261=""),"",P261-B261)</f>
        <v/>
      </c>
      <c r="T261" s="8" t="str">
        <f aca="true">IF(B261="","",IF(P261="",IF(TODAY()&gt;IF(O261&lt;&gt;"",O261,J261),"Overdue","Open"),IF(P261&lt;=IF(O261&lt;&gt;"",O261,J261),"On time","Late")))</f>
        <v/>
      </c>
      <c r="U261" s="7"/>
      <c r="V261" s="8" t="str">
        <f aca="false">IF(U261="","",U261+30)</f>
        <v/>
      </c>
      <c r="W261" s="7"/>
      <c r="X261" s="6"/>
      <c r="Y261" s="8" t="str">
        <f aca="true">IF(U261="","",IF(W261="",IF(TODAY()&gt;V261,"Overdue","Open"),IF(W261&lt;=V261,"On time","Late")))</f>
        <v/>
      </c>
      <c r="Z261" s="6"/>
      <c r="AA261" s="6"/>
    </row>
    <row r="262" customFormat="false" ht="15" hidden="false" customHeight="false" outlineLevel="0" collapsed="false">
      <c r="A262" s="6"/>
      <c r="B262" s="7"/>
      <c r="C262" s="6"/>
      <c r="D262" s="6"/>
      <c r="E262" s="6"/>
      <c r="F262" s="6"/>
      <c r="G262" s="6"/>
      <c r="H262" s="6"/>
      <c r="I262" s="6"/>
      <c r="J262" s="8" t="str">
        <f aca="false">IF(B262="","",B262+30)</f>
        <v/>
      </c>
      <c r="K262" s="7"/>
      <c r="L262" s="6"/>
      <c r="M262" s="6"/>
      <c r="N262" s="7"/>
      <c r="O262" s="7"/>
      <c r="P262" s="7"/>
      <c r="Q262" s="6"/>
      <c r="R262" s="6"/>
      <c r="S262" s="9" t="str">
        <f aca="false">IF(OR(B262="",P262=""),"",P262-B262)</f>
        <v/>
      </c>
      <c r="T262" s="8" t="str">
        <f aca="true">IF(B262="","",IF(P262="",IF(TODAY()&gt;IF(O262&lt;&gt;"",O262,J262),"Overdue","Open"),IF(P262&lt;=IF(O262&lt;&gt;"",O262,J262),"On time","Late")))</f>
        <v/>
      </c>
      <c r="U262" s="7"/>
      <c r="V262" s="8" t="str">
        <f aca="false">IF(U262="","",U262+30)</f>
        <v/>
      </c>
      <c r="W262" s="7"/>
      <c r="X262" s="6"/>
      <c r="Y262" s="8" t="str">
        <f aca="true">IF(U262="","",IF(W262="",IF(TODAY()&gt;V262,"Overdue","Open"),IF(W262&lt;=V262,"On time","Late")))</f>
        <v/>
      </c>
      <c r="Z262" s="6"/>
      <c r="AA262" s="6"/>
    </row>
    <row r="263" customFormat="false" ht="15" hidden="false" customHeight="false" outlineLevel="0" collapsed="false">
      <c r="A263" s="6"/>
      <c r="B263" s="7"/>
      <c r="C263" s="6"/>
      <c r="D263" s="6"/>
      <c r="E263" s="6"/>
      <c r="F263" s="6"/>
      <c r="G263" s="6"/>
      <c r="H263" s="6"/>
      <c r="I263" s="6"/>
      <c r="J263" s="8" t="str">
        <f aca="false">IF(B263="","",B263+30)</f>
        <v/>
      </c>
      <c r="K263" s="7"/>
      <c r="L263" s="6"/>
      <c r="M263" s="6"/>
      <c r="N263" s="7"/>
      <c r="O263" s="7"/>
      <c r="P263" s="7"/>
      <c r="Q263" s="6"/>
      <c r="R263" s="6"/>
      <c r="S263" s="9" t="str">
        <f aca="false">IF(OR(B263="",P263=""),"",P263-B263)</f>
        <v/>
      </c>
      <c r="T263" s="8" t="str">
        <f aca="true">IF(B263="","",IF(P263="",IF(TODAY()&gt;IF(O263&lt;&gt;"",O263,J263),"Overdue","Open"),IF(P263&lt;=IF(O263&lt;&gt;"",O263,J263),"On time","Late")))</f>
        <v/>
      </c>
      <c r="U263" s="7"/>
      <c r="V263" s="8" t="str">
        <f aca="false">IF(U263="","",U263+30)</f>
        <v/>
      </c>
      <c r="W263" s="7"/>
      <c r="X263" s="6"/>
      <c r="Y263" s="8" t="str">
        <f aca="true">IF(U263="","",IF(W263="",IF(TODAY()&gt;V263,"Overdue","Open"),IF(W263&lt;=V263,"On time","Late")))</f>
        <v/>
      </c>
      <c r="Z263" s="6"/>
      <c r="AA263" s="6"/>
    </row>
    <row r="264" customFormat="false" ht="15" hidden="false" customHeight="false" outlineLevel="0" collapsed="false">
      <c r="A264" s="6"/>
      <c r="B264" s="7"/>
      <c r="C264" s="6"/>
      <c r="D264" s="6"/>
      <c r="E264" s="6"/>
      <c r="F264" s="6"/>
      <c r="G264" s="6"/>
      <c r="H264" s="6"/>
      <c r="I264" s="6"/>
      <c r="J264" s="8" t="str">
        <f aca="false">IF(B264="","",B264+30)</f>
        <v/>
      </c>
      <c r="K264" s="7"/>
      <c r="L264" s="6"/>
      <c r="M264" s="6"/>
      <c r="N264" s="7"/>
      <c r="O264" s="7"/>
      <c r="P264" s="7"/>
      <c r="Q264" s="6"/>
      <c r="R264" s="6"/>
      <c r="S264" s="9" t="str">
        <f aca="false">IF(OR(B264="",P264=""),"",P264-B264)</f>
        <v/>
      </c>
      <c r="T264" s="8" t="str">
        <f aca="true">IF(B264="","",IF(P264="",IF(TODAY()&gt;IF(O264&lt;&gt;"",O264,J264),"Overdue","Open"),IF(P264&lt;=IF(O264&lt;&gt;"",O264,J264),"On time","Late")))</f>
        <v/>
      </c>
      <c r="U264" s="7"/>
      <c r="V264" s="8" t="str">
        <f aca="false">IF(U264="","",U264+30)</f>
        <v/>
      </c>
      <c r="W264" s="7"/>
      <c r="X264" s="6"/>
      <c r="Y264" s="8" t="str">
        <f aca="true">IF(U264="","",IF(W264="",IF(TODAY()&gt;V264,"Overdue","Open"),IF(W264&lt;=V264,"On time","Late")))</f>
        <v/>
      </c>
      <c r="Z264" s="6"/>
      <c r="AA264" s="6"/>
    </row>
    <row r="265" customFormat="false" ht="15" hidden="false" customHeight="false" outlineLevel="0" collapsed="false">
      <c r="A265" s="6"/>
      <c r="B265" s="7"/>
      <c r="C265" s="6"/>
      <c r="D265" s="6"/>
      <c r="E265" s="6"/>
      <c r="F265" s="6"/>
      <c r="G265" s="6"/>
      <c r="H265" s="6"/>
      <c r="I265" s="6"/>
      <c r="J265" s="8" t="str">
        <f aca="false">IF(B265="","",B265+30)</f>
        <v/>
      </c>
      <c r="K265" s="7"/>
      <c r="L265" s="6"/>
      <c r="M265" s="6"/>
      <c r="N265" s="7"/>
      <c r="O265" s="7"/>
      <c r="P265" s="7"/>
      <c r="Q265" s="6"/>
      <c r="R265" s="6"/>
      <c r="S265" s="9" t="str">
        <f aca="false">IF(OR(B265="",P265=""),"",P265-B265)</f>
        <v/>
      </c>
      <c r="T265" s="8" t="str">
        <f aca="true">IF(B265="","",IF(P265="",IF(TODAY()&gt;IF(O265&lt;&gt;"",O265,J265),"Overdue","Open"),IF(P265&lt;=IF(O265&lt;&gt;"",O265,J265),"On time","Late")))</f>
        <v/>
      </c>
      <c r="U265" s="7"/>
      <c r="V265" s="8" t="str">
        <f aca="false">IF(U265="","",U265+30)</f>
        <v/>
      </c>
      <c r="W265" s="7"/>
      <c r="X265" s="6"/>
      <c r="Y265" s="8" t="str">
        <f aca="true">IF(U265="","",IF(W265="",IF(TODAY()&gt;V265,"Overdue","Open"),IF(W265&lt;=V265,"On time","Late")))</f>
        <v/>
      </c>
      <c r="Z265" s="6"/>
      <c r="AA265" s="6"/>
    </row>
    <row r="266" customFormat="false" ht="15" hidden="false" customHeight="false" outlineLevel="0" collapsed="false">
      <c r="A266" s="6"/>
      <c r="B266" s="7"/>
      <c r="C266" s="6"/>
      <c r="D266" s="6"/>
      <c r="E266" s="6"/>
      <c r="F266" s="6"/>
      <c r="G266" s="6"/>
      <c r="H266" s="6"/>
      <c r="I266" s="6"/>
      <c r="J266" s="8" t="str">
        <f aca="false">IF(B266="","",B266+30)</f>
        <v/>
      </c>
      <c r="K266" s="7"/>
      <c r="L266" s="6"/>
      <c r="M266" s="6"/>
      <c r="N266" s="7"/>
      <c r="O266" s="7"/>
      <c r="P266" s="7"/>
      <c r="Q266" s="6"/>
      <c r="R266" s="6"/>
      <c r="S266" s="9" t="str">
        <f aca="false">IF(OR(B266="",P266=""),"",P266-B266)</f>
        <v/>
      </c>
      <c r="T266" s="8" t="str">
        <f aca="true">IF(B266="","",IF(P266="",IF(TODAY()&gt;IF(O266&lt;&gt;"",O266,J266),"Overdue","Open"),IF(P266&lt;=IF(O266&lt;&gt;"",O266,J266),"On time","Late")))</f>
        <v/>
      </c>
      <c r="U266" s="7"/>
      <c r="V266" s="8" t="str">
        <f aca="false">IF(U266="","",U266+30)</f>
        <v/>
      </c>
      <c r="W266" s="7"/>
      <c r="X266" s="6"/>
      <c r="Y266" s="8" t="str">
        <f aca="true">IF(U266="","",IF(W266="",IF(TODAY()&gt;V266,"Overdue","Open"),IF(W266&lt;=V266,"On time","Late")))</f>
        <v/>
      </c>
      <c r="Z266" s="6"/>
      <c r="AA266" s="6"/>
    </row>
    <row r="267" customFormat="false" ht="15" hidden="false" customHeight="false" outlineLevel="0" collapsed="false">
      <c r="A267" s="6"/>
      <c r="B267" s="7"/>
      <c r="C267" s="6"/>
      <c r="D267" s="6"/>
      <c r="E267" s="6"/>
      <c r="F267" s="6"/>
      <c r="G267" s="6"/>
      <c r="H267" s="6"/>
      <c r="I267" s="6"/>
      <c r="J267" s="8" t="str">
        <f aca="false">IF(B267="","",B267+30)</f>
        <v/>
      </c>
      <c r="K267" s="7"/>
      <c r="L267" s="6"/>
      <c r="M267" s="6"/>
      <c r="N267" s="7"/>
      <c r="O267" s="7"/>
      <c r="P267" s="7"/>
      <c r="Q267" s="6"/>
      <c r="R267" s="6"/>
      <c r="S267" s="9" t="str">
        <f aca="false">IF(OR(B267="",P267=""),"",P267-B267)</f>
        <v/>
      </c>
      <c r="T267" s="8" t="str">
        <f aca="true">IF(B267="","",IF(P267="",IF(TODAY()&gt;IF(O267&lt;&gt;"",O267,J267),"Overdue","Open"),IF(P267&lt;=IF(O267&lt;&gt;"",O267,J267),"On time","Late")))</f>
        <v/>
      </c>
      <c r="U267" s="7"/>
      <c r="V267" s="8" t="str">
        <f aca="false">IF(U267="","",U267+30)</f>
        <v/>
      </c>
      <c r="W267" s="7"/>
      <c r="X267" s="6"/>
      <c r="Y267" s="8" t="str">
        <f aca="true">IF(U267="","",IF(W267="",IF(TODAY()&gt;V267,"Overdue","Open"),IF(W267&lt;=V267,"On time","Late")))</f>
        <v/>
      </c>
      <c r="Z267" s="6"/>
      <c r="AA267" s="6"/>
    </row>
    <row r="268" customFormat="false" ht="15" hidden="false" customHeight="false" outlineLevel="0" collapsed="false">
      <c r="A268" s="6"/>
      <c r="B268" s="7"/>
      <c r="C268" s="6"/>
      <c r="D268" s="6"/>
      <c r="E268" s="6"/>
      <c r="F268" s="6"/>
      <c r="G268" s="6"/>
      <c r="H268" s="6"/>
      <c r="I268" s="6"/>
      <c r="J268" s="8" t="str">
        <f aca="false">IF(B268="","",B268+30)</f>
        <v/>
      </c>
      <c r="K268" s="7"/>
      <c r="L268" s="6"/>
      <c r="M268" s="6"/>
      <c r="N268" s="7"/>
      <c r="O268" s="7"/>
      <c r="P268" s="7"/>
      <c r="Q268" s="6"/>
      <c r="R268" s="6"/>
      <c r="S268" s="9" t="str">
        <f aca="false">IF(OR(B268="",P268=""),"",P268-B268)</f>
        <v/>
      </c>
      <c r="T268" s="8" t="str">
        <f aca="true">IF(B268="","",IF(P268="",IF(TODAY()&gt;IF(O268&lt;&gt;"",O268,J268),"Overdue","Open"),IF(P268&lt;=IF(O268&lt;&gt;"",O268,J268),"On time","Late")))</f>
        <v/>
      </c>
      <c r="U268" s="7"/>
      <c r="V268" s="8" t="str">
        <f aca="false">IF(U268="","",U268+30)</f>
        <v/>
      </c>
      <c r="W268" s="7"/>
      <c r="X268" s="6"/>
      <c r="Y268" s="8" t="str">
        <f aca="true">IF(U268="","",IF(W268="",IF(TODAY()&gt;V268,"Overdue","Open"),IF(W268&lt;=V268,"On time","Late")))</f>
        <v/>
      </c>
      <c r="Z268" s="6"/>
      <c r="AA268" s="6"/>
    </row>
    <row r="269" customFormat="false" ht="15" hidden="false" customHeight="false" outlineLevel="0" collapsed="false">
      <c r="A269" s="6"/>
      <c r="B269" s="7"/>
      <c r="C269" s="6"/>
      <c r="D269" s="6"/>
      <c r="E269" s="6"/>
      <c r="F269" s="6"/>
      <c r="G269" s="6"/>
      <c r="H269" s="6"/>
      <c r="I269" s="6"/>
      <c r="J269" s="8" t="str">
        <f aca="false">IF(B269="","",B269+30)</f>
        <v/>
      </c>
      <c r="K269" s="7"/>
      <c r="L269" s="6"/>
      <c r="M269" s="6"/>
      <c r="N269" s="7"/>
      <c r="O269" s="7"/>
      <c r="P269" s="7"/>
      <c r="Q269" s="6"/>
      <c r="R269" s="6"/>
      <c r="S269" s="9" t="str">
        <f aca="false">IF(OR(B269="",P269=""),"",P269-B269)</f>
        <v/>
      </c>
      <c r="T269" s="8" t="str">
        <f aca="true">IF(B269="","",IF(P269="",IF(TODAY()&gt;IF(O269&lt;&gt;"",O269,J269),"Overdue","Open"),IF(P269&lt;=IF(O269&lt;&gt;"",O269,J269),"On time","Late")))</f>
        <v/>
      </c>
      <c r="U269" s="7"/>
      <c r="V269" s="8" t="str">
        <f aca="false">IF(U269="","",U269+30)</f>
        <v/>
      </c>
      <c r="W269" s="7"/>
      <c r="X269" s="6"/>
      <c r="Y269" s="8" t="str">
        <f aca="true">IF(U269="","",IF(W269="",IF(TODAY()&gt;V269,"Overdue","Open"),IF(W269&lt;=V269,"On time","Late")))</f>
        <v/>
      </c>
      <c r="Z269" s="6"/>
      <c r="AA269" s="6"/>
    </row>
    <row r="270" customFormat="false" ht="15" hidden="false" customHeight="false" outlineLevel="0" collapsed="false">
      <c r="A270" s="6"/>
      <c r="B270" s="7"/>
      <c r="C270" s="6"/>
      <c r="D270" s="6"/>
      <c r="E270" s="6"/>
      <c r="F270" s="6"/>
      <c r="G270" s="6"/>
      <c r="H270" s="6"/>
      <c r="I270" s="6"/>
      <c r="J270" s="8" t="str">
        <f aca="false">IF(B270="","",B270+30)</f>
        <v/>
      </c>
      <c r="K270" s="7"/>
      <c r="L270" s="6"/>
      <c r="M270" s="6"/>
      <c r="N270" s="7"/>
      <c r="O270" s="7"/>
      <c r="P270" s="7"/>
      <c r="Q270" s="6"/>
      <c r="R270" s="6"/>
      <c r="S270" s="9" t="str">
        <f aca="false">IF(OR(B270="",P270=""),"",P270-B270)</f>
        <v/>
      </c>
      <c r="T270" s="8" t="str">
        <f aca="true">IF(B270="","",IF(P270="",IF(TODAY()&gt;IF(O270&lt;&gt;"",O270,J270),"Overdue","Open"),IF(P270&lt;=IF(O270&lt;&gt;"",O270,J270),"On time","Late")))</f>
        <v/>
      </c>
      <c r="U270" s="7"/>
      <c r="V270" s="8" t="str">
        <f aca="false">IF(U270="","",U270+30)</f>
        <v/>
      </c>
      <c r="W270" s="7"/>
      <c r="X270" s="6"/>
      <c r="Y270" s="8" t="str">
        <f aca="true">IF(U270="","",IF(W270="",IF(TODAY()&gt;V270,"Overdue","Open"),IF(W270&lt;=V270,"On time","Late")))</f>
        <v/>
      </c>
      <c r="Z270" s="6"/>
      <c r="AA270" s="6"/>
    </row>
    <row r="271" customFormat="false" ht="15" hidden="false" customHeight="false" outlineLevel="0" collapsed="false">
      <c r="A271" s="6"/>
      <c r="B271" s="7"/>
      <c r="C271" s="6"/>
      <c r="D271" s="6"/>
      <c r="E271" s="6"/>
      <c r="F271" s="6"/>
      <c r="G271" s="6"/>
      <c r="H271" s="6"/>
      <c r="I271" s="6"/>
      <c r="J271" s="8" t="str">
        <f aca="false">IF(B271="","",B271+30)</f>
        <v/>
      </c>
      <c r="K271" s="7"/>
      <c r="L271" s="6"/>
      <c r="M271" s="6"/>
      <c r="N271" s="7"/>
      <c r="O271" s="7"/>
      <c r="P271" s="7"/>
      <c r="Q271" s="6"/>
      <c r="R271" s="6"/>
      <c r="S271" s="9" t="str">
        <f aca="false">IF(OR(B271="",P271=""),"",P271-B271)</f>
        <v/>
      </c>
      <c r="T271" s="8" t="str">
        <f aca="true">IF(B271="","",IF(P271="",IF(TODAY()&gt;IF(O271&lt;&gt;"",O271,J271),"Overdue","Open"),IF(P271&lt;=IF(O271&lt;&gt;"",O271,J271),"On time","Late")))</f>
        <v/>
      </c>
      <c r="U271" s="7"/>
      <c r="V271" s="8" t="str">
        <f aca="false">IF(U271="","",U271+30)</f>
        <v/>
      </c>
      <c r="W271" s="7"/>
      <c r="X271" s="6"/>
      <c r="Y271" s="8" t="str">
        <f aca="true">IF(U271="","",IF(W271="",IF(TODAY()&gt;V271,"Overdue","Open"),IF(W271&lt;=V271,"On time","Late")))</f>
        <v/>
      </c>
      <c r="Z271" s="6"/>
      <c r="AA271" s="6"/>
    </row>
    <row r="272" customFormat="false" ht="15" hidden="false" customHeight="false" outlineLevel="0" collapsed="false">
      <c r="A272" s="6"/>
      <c r="B272" s="7"/>
      <c r="C272" s="6"/>
      <c r="D272" s="6"/>
      <c r="E272" s="6"/>
      <c r="F272" s="6"/>
      <c r="G272" s="6"/>
      <c r="H272" s="6"/>
      <c r="I272" s="6"/>
      <c r="J272" s="8" t="str">
        <f aca="false">IF(B272="","",B272+30)</f>
        <v/>
      </c>
      <c r="K272" s="7"/>
      <c r="L272" s="6"/>
      <c r="M272" s="6"/>
      <c r="N272" s="7"/>
      <c r="O272" s="7"/>
      <c r="P272" s="7"/>
      <c r="Q272" s="6"/>
      <c r="R272" s="6"/>
      <c r="S272" s="9" t="str">
        <f aca="false">IF(OR(B272="",P272=""),"",P272-B272)</f>
        <v/>
      </c>
      <c r="T272" s="8" t="str">
        <f aca="true">IF(B272="","",IF(P272="",IF(TODAY()&gt;IF(O272&lt;&gt;"",O272,J272),"Overdue","Open"),IF(P272&lt;=IF(O272&lt;&gt;"",O272,J272),"On time","Late")))</f>
        <v/>
      </c>
      <c r="U272" s="7"/>
      <c r="V272" s="8" t="str">
        <f aca="false">IF(U272="","",U272+30)</f>
        <v/>
      </c>
      <c r="W272" s="7"/>
      <c r="X272" s="6"/>
      <c r="Y272" s="8" t="str">
        <f aca="true">IF(U272="","",IF(W272="",IF(TODAY()&gt;V272,"Overdue","Open"),IF(W272&lt;=V272,"On time","Late")))</f>
        <v/>
      </c>
      <c r="Z272" s="6"/>
      <c r="AA272" s="6"/>
    </row>
    <row r="273" customFormat="false" ht="15" hidden="false" customHeight="false" outlineLevel="0" collapsed="false">
      <c r="A273" s="6"/>
      <c r="B273" s="7"/>
      <c r="C273" s="6"/>
      <c r="D273" s="6"/>
      <c r="E273" s="6"/>
      <c r="F273" s="6"/>
      <c r="G273" s="6"/>
      <c r="H273" s="6"/>
      <c r="I273" s="6"/>
      <c r="J273" s="8" t="str">
        <f aca="false">IF(B273="","",B273+30)</f>
        <v/>
      </c>
      <c r="K273" s="7"/>
      <c r="L273" s="6"/>
      <c r="M273" s="6"/>
      <c r="N273" s="7"/>
      <c r="O273" s="7"/>
      <c r="P273" s="7"/>
      <c r="Q273" s="6"/>
      <c r="R273" s="6"/>
      <c r="S273" s="9" t="str">
        <f aca="false">IF(OR(B273="",P273=""),"",P273-B273)</f>
        <v/>
      </c>
      <c r="T273" s="8" t="str">
        <f aca="true">IF(B273="","",IF(P273="",IF(TODAY()&gt;IF(O273&lt;&gt;"",O273,J273),"Overdue","Open"),IF(P273&lt;=IF(O273&lt;&gt;"",O273,J273),"On time","Late")))</f>
        <v/>
      </c>
      <c r="U273" s="7"/>
      <c r="V273" s="8" t="str">
        <f aca="false">IF(U273="","",U273+30)</f>
        <v/>
      </c>
      <c r="W273" s="7"/>
      <c r="X273" s="6"/>
      <c r="Y273" s="8" t="str">
        <f aca="true">IF(U273="","",IF(W273="",IF(TODAY()&gt;V273,"Overdue","Open"),IF(W273&lt;=V273,"On time","Late")))</f>
        <v/>
      </c>
      <c r="Z273" s="6"/>
      <c r="AA273" s="6"/>
    </row>
    <row r="274" customFormat="false" ht="15" hidden="false" customHeight="false" outlineLevel="0" collapsed="false">
      <c r="A274" s="6"/>
      <c r="B274" s="7"/>
      <c r="C274" s="6"/>
      <c r="D274" s="6"/>
      <c r="E274" s="6"/>
      <c r="F274" s="6"/>
      <c r="G274" s="6"/>
      <c r="H274" s="6"/>
      <c r="I274" s="6"/>
      <c r="J274" s="8" t="str">
        <f aca="false">IF(B274="","",B274+30)</f>
        <v/>
      </c>
      <c r="K274" s="7"/>
      <c r="L274" s="6"/>
      <c r="M274" s="6"/>
      <c r="N274" s="7"/>
      <c r="O274" s="7"/>
      <c r="P274" s="7"/>
      <c r="Q274" s="6"/>
      <c r="R274" s="6"/>
      <c r="S274" s="9" t="str">
        <f aca="false">IF(OR(B274="",P274=""),"",P274-B274)</f>
        <v/>
      </c>
      <c r="T274" s="8" t="str">
        <f aca="true">IF(B274="","",IF(P274="",IF(TODAY()&gt;IF(O274&lt;&gt;"",O274,J274),"Overdue","Open"),IF(P274&lt;=IF(O274&lt;&gt;"",O274,J274),"On time","Late")))</f>
        <v/>
      </c>
      <c r="U274" s="7"/>
      <c r="V274" s="8" t="str">
        <f aca="false">IF(U274="","",U274+30)</f>
        <v/>
      </c>
      <c r="W274" s="7"/>
      <c r="X274" s="6"/>
      <c r="Y274" s="8" t="str">
        <f aca="true">IF(U274="","",IF(W274="",IF(TODAY()&gt;V274,"Overdue","Open"),IF(W274&lt;=V274,"On time","Late")))</f>
        <v/>
      </c>
      <c r="Z274" s="6"/>
      <c r="AA274" s="6"/>
    </row>
    <row r="275" customFormat="false" ht="15" hidden="false" customHeight="false" outlineLevel="0" collapsed="false">
      <c r="A275" s="6"/>
      <c r="B275" s="7"/>
      <c r="C275" s="6"/>
      <c r="D275" s="6"/>
      <c r="E275" s="6"/>
      <c r="F275" s="6"/>
      <c r="G275" s="6"/>
      <c r="H275" s="6"/>
      <c r="I275" s="6"/>
      <c r="J275" s="8" t="str">
        <f aca="false">IF(B275="","",B275+30)</f>
        <v/>
      </c>
      <c r="K275" s="7"/>
      <c r="L275" s="6"/>
      <c r="M275" s="6"/>
      <c r="N275" s="7"/>
      <c r="O275" s="7"/>
      <c r="P275" s="7"/>
      <c r="Q275" s="6"/>
      <c r="R275" s="6"/>
      <c r="S275" s="9" t="str">
        <f aca="false">IF(OR(B275="",P275=""),"",P275-B275)</f>
        <v/>
      </c>
      <c r="T275" s="8" t="str">
        <f aca="true">IF(B275="","",IF(P275="",IF(TODAY()&gt;IF(O275&lt;&gt;"",O275,J275),"Overdue","Open"),IF(P275&lt;=IF(O275&lt;&gt;"",O275,J275),"On time","Late")))</f>
        <v/>
      </c>
      <c r="U275" s="7"/>
      <c r="V275" s="8" t="str">
        <f aca="false">IF(U275="","",U275+30)</f>
        <v/>
      </c>
      <c r="W275" s="7"/>
      <c r="X275" s="6"/>
      <c r="Y275" s="8" t="str">
        <f aca="true">IF(U275="","",IF(W275="",IF(TODAY()&gt;V275,"Overdue","Open"),IF(W275&lt;=V275,"On time","Late")))</f>
        <v/>
      </c>
      <c r="Z275" s="6"/>
      <c r="AA275" s="6"/>
    </row>
    <row r="276" customFormat="false" ht="15" hidden="false" customHeight="false" outlineLevel="0" collapsed="false">
      <c r="A276" s="6"/>
      <c r="B276" s="7"/>
      <c r="C276" s="6"/>
      <c r="D276" s="6"/>
      <c r="E276" s="6"/>
      <c r="F276" s="6"/>
      <c r="G276" s="6"/>
      <c r="H276" s="6"/>
      <c r="I276" s="6"/>
      <c r="J276" s="8" t="str">
        <f aca="false">IF(B276="","",B276+30)</f>
        <v/>
      </c>
      <c r="K276" s="7"/>
      <c r="L276" s="6"/>
      <c r="M276" s="6"/>
      <c r="N276" s="7"/>
      <c r="O276" s="7"/>
      <c r="P276" s="7"/>
      <c r="Q276" s="6"/>
      <c r="R276" s="6"/>
      <c r="S276" s="9" t="str">
        <f aca="false">IF(OR(B276="",P276=""),"",P276-B276)</f>
        <v/>
      </c>
      <c r="T276" s="8" t="str">
        <f aca="true">IF(B276="","",IF(P276="",IF(TODAY()&gt;IF(O276&lt;&gt;"",O276,J276),"Overdue","Open"),IF(P276&lt;=IF(O276&lt;&gt;"",O276,J276),"On time","Late")))</f>
        <v/>
      </c>
      <c r="U276" s="7"/>
      <c r="V276" s="8" t="str">
        <f aca="false">IF(U276="","",U276+30)</f>
        <v/>
      </c>
      <c r="W276" s="7"/>
      <c r="X276" s="6"/>
      <c r="Y276" s="8" t="str">
        <f aca="true">IF(U276="","",IF(W276="",IF(TODAY()&gt;V276,"Overdue","Open"),IF(W276&lt;=V276,"On time","Late")))</f>
        <v/>
      </c>
      <c r="Z276" s="6"/>
      <c r="AA276" s="6"/>
    </row>
    <row r="277" customFormat="false" ht="15" hidden="false" customHeight="false" outlineLevel="0" collapsed="false">
      <c r="A277" s="6"/>
      <c r="B277" s="7"/>
      <c r="C277" s="6"/>
      <c r="D277" s="6"/>
      <c r="E277" s="6"/>
      <c r="F277" s="6"/>
      <c r="G277" s="6"/>
      <c r="H277" s="6"/>
      <c r="I277" s="6"/>
      <c r="J277" s="8" t="str">
        <f aca="false">IF(B277="","",B277+30)</f>
        <v/>
      </c>
      <c r="K277" s="7"/>
      <c r="L277" s="6"/>
      <c r="M277" s="6"/>
      <c r="N277" s="7"/>
      <c r="O277" s="7"/>
      <c r="P277" s="7"/>
      <c r="Q277" s="6"/>
      <c r="R277" s="6"/>
      <c r="S277" s="9" t="str">
        <f aca="false">IF(OR(B277="",P277=""),"",P277-B277)</f>
        <v/>
      </c>
      <c r="T277" s="8" t="str">
        <f aca="true">IF(B277="","",IF(P277="",IF(TODAY()&gt;IF(O277&lt;&gt;"",O277,J277),"Overdue","Open"),IF(P277&lt;=IF(O277&lt;&gt;"",O277,J277),"On time","Late")))</f>
        <v/>
      </c>
      <c r="U277" s="7"/>
      <c r="V277" s="8" t="str">
        <f aca="false">IF(U277="","",U277+30)</f>
        <v/>
      </c>
      <c r="W277" s="7"/>
      <c r="X277" s="6"/>
      <c r="Y277" s="8" t="str">
        <f aca="true">IF(U277="","",IF(W277="",IF(TODAY()&gt;V277,"Overdue","Open"),IF(W277&lt;=V277,"On time","Late")))</f>
        <v/>
      </c>
      <c r="Z277" s="6"/>
      <c r="AA277" s="6"/>
    </row>
    <row r="278" customFormat="false" ht="15" hidden="false" customHeight="false" outlineLevel="0" collapsed="false">
      <c r="A278" s="6"/>
      <c r="B278" s="7"/>
      <c r="C278" s="6"/>
      <c r="D278" s="6"/>
      <c r="E278" s="6"/>
      <c r="F278" s="6"/>
      <c r="G278" s="6"/>
      <c r="H278" s="6"/>
      <c r="I278" s="6"/>
      <c r="J278" s="8" t="str">
        <f aca="false">IF(B278="","",B278+30)</f>
        <v/>
      </c>
      <c r="K278" s="7"/>
      <c r="L278" s="6"/>
      <c r="M278" s="6"/>
      <c r="N278" s="7"/>
      <c r="O278" s="7"/>
      <c r="P278" s="7"/>
      <c r="Q278" s="6"/>
      <c r="R278" s="6"/>
      <c r="S278" s="9" t="str">
        <f aca="false">IF(OR(B278="",P278=""),"",P278-B278)</f>
        <v/>
      </c>
      <c r="T278" s="8" t="str">
        <f aca="true">IF(B278="","",IF(P278="",IF(TODAY()&gt;IF(O278&lt;&gt;"",O278,J278),"Overdue","Open"),IF(P278&lt;=IF(O278&lt;&gt;"",O278,J278),"On time","Late")))</f>
        <v/>
      </c>
      <c r="U278" s="7"/>
      <c r="V278" s="8" t="str">
        <f aca="false">IF(U278="","",U278+30)</f>
        <v/>
      </c>
      <c r="W278" s="7"/>
      <c r="X278" s="6"/>
      <c r="Y278" s="8" t="str">
        <f aca="true">IF(U278="","",IF(W278="",IF(TODAY()&gt;V278,"Overdue","Open"),IF(W278&lt;=V278,"On time","Late")))</f>
        <v/>
      </c>
      <c r="Z278" s="6"/>
      <c r="AA278" s="6"/>
    </row>
    <row r="279" customFormat="false" ht="15" hidden="false" customHeight="false" outlineLevel="0" collapsed="false">
      <c r="A279" s="6"/>
      <c r="B279" s="7"/>
      <c r="C279" s="6"/>
      <c r="D279" s="6"/>
      <c r="E279" s="6"/>
      <c r="F279" s="6"/>
      <c r="G279" s="6"/>
      <c r="H279" s="6"/>
      <c r="I279" s="6"/>
      <c r="J279" s="8" t="str">
        <f aca="false">IF(B279="","",B279+30)</f>
        <v/>
      </c>
      <c r="K279" s="7"/>
      <c r="L279" s="6"/>
      <c r="M279" s="6"/>
      <c r="N279" s="7"/>
      <c r="O279" s="7"/>
      <c r="P279" s="7"/>
      <c r="Q279" s="6"/>
      <c r="R279" s="6"/>
      <c r="S279" s="9" t="str">
        <f aca="false">IF(OR(B279="",P279=""),"",P279-B279)</f>
        <v/>
      </c>
      <c r="T279" s="8" t="str">
        <f aca="true">IF(B279="","",IF(P279="",IF(TODAY()&gt;IF(O279&lt;&gt;"",O279,J279),"Overdue","Open"),IF(P279&lt;=IF(O279&lt;&gt;"",O279,J279),"On time","Late")))</f>
        <v/>
      </c>
      <c r="U279" s="7"/>
      <c r="V279" s="8" t="str">
        <f aca="false">IF(U279="","",U279+30)</f>
        <v/>
      </c>
      <c r="W279" s="7"/>
      <c r="X279" s="6"/>
      <c r="Y279" s="8" t="str">
        <f aca="true">IF(U279="","",IF(W279="",IF(TODAY()&gt;V279,"Overdue","Open"),IF(W279&lt;=V279,"On time","Late")))</f>
        <v/>
      </c>
      <c r="Z279" s="6"/>
      <c r="AA279" s="6"/>
    </row>
    <row r="280" customFormat="false" ht="15" hidden="false" customHeight="false" outlineLevel="0" collapsed="false">
      <c r="A280" s="6"/>
      <c r="B280" s="7"/>
      <c r="C280" s="6"/>
      <c r="D280" s="6"/>
      <c r="E280" s="6"/>
      <c r="F280" s="6"/>
      <c r="G280" s="6"/>
      <c r="H280" s="6"/>
      <c r="I280" s="6"/>
      <c r="J280" s="8" t="str">
        <f aca="false">IF(B280="","",B280+30)</f>
        <v/>
      </c>
      <c r="K280" s="7"/>
      <c r="L280" s="6"/>
      <c r="M280" s="6"/>
      <c r="N280" s="7"/>
      <c r="O280" s="7"/>
      <c r="P280" s="7"/>
      <c r="Q280" s="6"/>
      <c r="R280" s="6"/>
      <c r="S280" s="9" t="str">
        <f aca="false">IF(OR(B280="",P280=""),"",P280-B280)</f>
        <v/>
      </c>
      <c r="T280" s="8" t="str">
        <f aca="true">IF(B280="","",IF(P280="",IF(TODAY()&gt;IF(O280&lt;&gt;"",O280,J280),"Overdue","Open"),IF(P280&lt;=IF(O280&lt;&gt;"",O280,J280),"On time","Late")))</f>
        <v/>
      </c>
      <c r="U280" s="7"/>
      <c r="V280" s="8" t="str">
        <f aca="false">IF(U280="","",U280+30)</f>
        <v/>
      </c>
      <c r="W280" s="7"/>
      <c r="X280" s="6"/>
      <c r="Y280" s="8" t="str">
        <f aca="true">IF(U280="","",IF(W280="",IF(TODAY()&gt;V280,"Overdue","Open"),IF(W280&lt;=V280,"On time","Late")))</f>
        <v/>
      </c>
      <c r="Z280" s="6"/>
      <c r="AA280" s="6"/>
    </row>
    <row r="281" customFormat="false" ht="15" hidden="false" customHeight="false" outlineLevel="0" collapsed="false">
      <c r="A281" s="6"/>
      <c r="B281" s="7"/>
      <c r="C281" s="6"/>
      <c r="D281" s="6"/>
      <c r="E281" s="6"/>
      <c r="F281" s="6"/>
      <c r="G281" s="6"/>
      <c r="H281" s="6"/>
      <c r="I281" s="6"/>
      <c r="J281" s="8" t="str">
        <f aca="false">IF(B281="","",B281+30)</f>
        <v/>
      </c>
      <c r="K281" s="7"/>
      <c r="L281" s="6"/>
      <c r="M281" s="6"/>
      <c r="N281" s="7"/>
      <c r="O281" s="7"/>
      <c r="P281" s="7"/>
      <c r="Q281" s="6"/>
      <c r="R281" s="6"/>
      <c r="S281" s="9" t="str">
        <f aca="false">IF(OR(B281="",P281=""),"",P281-B281)</f>
        <v/>
      </c>
      <c r="T281" s="8" t="str">
        <f aca="true">IF(B281="","",IF(P281="",IF(TODAY()&gt;IF(O281&lt;&gt;"",O281,J281),"Overdue","Open"),IF(P281&lt;=IF(O281&lt;&gt;"",O281,J281),"On time","Late")))</f>
        <v/>
      </c>
      <c r="U281" s="7"/>
      <c r="V281" s="8" t="str">
        <f aca="false">IF(U281="","",U281+30)</f>
        <v/>
      </c>
      <c r="W281" s="7"/>
      <c r="X281" s="6"/>
      <c r="Y281" s="8" t="str">
        <f aca="true">IF(U281="","",IF(W281="",IF(TODAY()&gt;V281,"Overdue","Open"),IF(W281&lt;=V281,"On time","Late")))</f>
        <v/>
      </c>
      <c r="Z281" s="6"/>
      <c r="AA281" s="6"/>
    </row>
    <row r="282" customFormat="false" ht="15" hidden="false" customHeight="false" outlineLevel="0" collapsed="false">
      <c r="A282" s="6"/>
      <c r="B282" s="7"/>
      <c r="C282" s="6"/>
      <c r="D282" s="6"/>
      <c r="E282" s="6"/>
      <c r="F282" s="6"/>
      <c r="G282" s="6"/>
      <c r="H282" s="6"/>
      <c r="I282" s="6"/>
      <c r="J282" s="8" t="str">
        <f aca="false">IF(B282="","",B282+30)</f>
        <v/>
      </c>
      <c r="K282" s="7"/>
      <c r="L282" s="6"/>
      <c r="M282" s="6"/>
      <c r="N282" s="7"/>
      <c r="O282" s="7"/>
      <c r="P282" s="7"/>
      <c r="Q282" s="6"/>
      <c r="R282" s="6"/>
      <c r="S282" s="9" t="str">
        <f aca="false">IF(OR(B282="",P282=""),"",P282-B282)</f>
        <v/>
      </c>
      <c r="T282" s="8" t="str">
        <f aca="true">IF(B282="","",IF(P282="",IF(TODAY()&gt;IF(O282&lt;&gt;"",O282,J282),"Overdue","Open"),IF(P282&lt;=IF(O282&lt;&gt;"",O282,J282),"On time","Late")))</f>
        <v/>
      </c>
      <c r="U282" s="7"/>
      <c r="V282" s="8" t="str">
        <f aca="false">IF(U282="","",U282+30)</f>
        <v/>
      </c>
      <c r="W282" s="7"/>
      <c r="X282" s="6"/>
      <c r="Y282" s="8" t="str">
        <f aca="true">IF(U282="","",IF(W282="",IF(TODAY()&gt;V282,"Overdue","Open"),IF(W282&lt;=V282,"On time","Late")))</f>
        <v/>
      </c>
      <c r="Z282" s="6"/>
      <c r="AA282" s="6"/>
    </row>
    <row r="283" customFormat="false" ht="15" hidden="false" customHeight="false" outlineLevel="0" collapsed="false">
      <c r="A283" s="6"/>
      <c r="B283" s="7"/>
      <c r="C283" s="6"/>
      <c r="D283" s="6"/>
      <c r="E283" s="6"/>
      <c r="F283" s="6"/>
      <c r="G283" s="6"/>
      <c r="H283" s="6"/>
      <c r="I283" s="6"/>
      <c r="J283" s="8" t="str">
        <f aca="false">IF(B283="","",B283+30)</f>
        <v/>
      </c>
      <c r="K283" s="7"/>
      <c r="L283" s="6"/>
      <c r="M283" s="6"/>
      <c r="N283" s="7"/>
      <c r="O283" s="7"/>
      <c r="P283" s="7"/>
      <c r="Q283" s="6"/>
      <c r="R283" s="6"/>
      <c r="S283" s="9" t="str">
        <f aca="false">IF(OR(B283="",P283=""),"",P283-B283)</f>
        <v/>
      </c>
      <c r="T283" s="8" t="str">
        <f aca="true">IF(B283="","",IF(P283="",IF(TODAY()&gt;IF(O283&lt;&gt;"",O283,J283),"Overdue","Open"),IF(P283&lt;=IF(O283&lt;&gt;"",O283,J283),"On time","Late")))</f>
        <v/>
      </c>
      <c r="U283" s="7"/>
      <c r="V283" s="8" t="str">
        <f aca="false">IF(U283="","",U283+30)</f>
        <v/>
      </c>
      <c r="W283" s="7"/>
      <c r="X283" s="6"/>
      <c r="Y283" s="8" t="str">
        <f aca="true">IF(U283="","",IF(W283="",IF(TODAY()&gt;V283,"Overdue","Open"),IF(W283&lt;=V283,"On time","Late")))</f>
        <v/>
      </c>
      <c r="Z283" s="6"/>
      <c r="AA283" s="6"/>
    </row>
    <row r="284" customFormat="false" ht="15" hidden="false" customHeight="false" outlineLevel="0" collapsed="false">
      <c r="A284" s="6"/>
      <c r="B284" s="7"/>
      <c r="C284" s="6"/>
      <c r="D284" s="6"/>
      <c r="E284" s="6"/>
      <c r="F284" s="6"/>
      <c r="G284" s="6"/>
      <c r="H284" s="6"/>
      <c r="I284" s="6"/>
      <c r="J284" s="8" t="str">
        <f aca="false">IF(B284="","",B284+30)</f>
        <v/>
      </c>
      <c r="K284" s="7"/>
      <c r="L284" s="6"/>
      <c r="M284" s="6"/>
      <c r="N284" s="7"/>
      <c r="O284" s="7"/>
      <c r="P284" s="7"/>
      <c r="Q284" s="6"/>
      <c r="R284" s="6"/>
      <c r="S284" s="9" t="str">
        <f aca="false">IF(OR(B284="",P284=""),"",P284-B284)</f>
        <v/>
      </c>
      <c r="T284" s="8" t="str">
        <f aca="true">IF(B284="","",IF(P284="",IF(TODAY()&gt;IF(O284&lt;&gt;"",O284,J284),"Overdue","Open"),IF(P284&lt;=IF(O284&lt;&gt;"",O284,J284),"On time","Late")))</f>
        <v/>
      </c>
      <c r="U284" s="7"/>
      <c r="V284" s="8" t="str">
        <f aca="false">IF(U284="","",U284+30)</f>
        <v/>
      </c>
      <c r="W284" s="7"/>
      <c r="X284" s="6"/>
      <c r="Y284" s="8" t="str">
        <f aca="true">IF(U284="","",IF(W284="",IF(TODAY()&gt;V284,"Overdue","Open"),IF(W284&lt;=V284,"On time","Late")))</f>
        <v/>
      </c>
      <c r="Z284" s="6"/>
      <c r="AA284" s="6"/>
    </row>
    <row r="285" customFormat="false" ht="15" hidden="false" customHeight="false" outlineLevel="0" collapsed="false">
      <c r="A285" s="6"/>
      <c r="B285" s="7"/>
      <c r="C285" s="6"/>
      <c r="D285" s="6"/>
      <c r="E285" s="6"/>
      <c r="F285" s="6"/>
      <c r="G285" s="6"/>
      <c r="H285" s="6"/>
      <c r="I285" s="6"/>
      <c r="J285" s="8" t="str">
        <f aca="false">IF(B285="","",B285+30)</f>
        <v/>
      </c>
      <c r="K285" s="7"/>
      <c r="L285" s="6"/>
      <c r="M285" s="6"/>
      <c r="N285" s="7"/>
      <c r="O285" s="7"/>
      <c r="P285" s="7"/>
      <c r="Q285" s="6"/>
      <c r="R285" s="6"/>
      <c r="S285" s="9" t="str">
        <f aca="false">IF(OR(B285="",P285=""),"",P285-B285)</f>
        <v/>
      </c>
      <c r="T285" s="8" t="str">
        <f aca="true">IF(B285="","",IF(P285="",IF(TODAY()&gt;IF(O285&lt;&gt;"",O285,J285),"Overdue","Open"),IF(P285&lt;=IF(O285&lt;&gt;"",O285,J285),"On time","Late")))</f>
        <v/>
      </c>
      <c r="U285" s="7"/>
      <c r="V285" s="8" t="str">
        <f aca="false">IF(U285="","",U285+30)</f>
        <v/>
      </c>
      <c r="W285" s="7"/>
      <c r="X285" s="6"/>
      <c r="Y285" s="8" t="str">
        <f aca="true">IF(U285="","",IF(W285="",IF(TODAY()&gt;V285,"Overdue","Open"),IF(W285&lt;=V285,"On time","Late")))</f>
        <v/>
      </c>
      <c r="Z285" s="6"/>
      <c r="AA285" s="6"/>
    </row>
    <row r="286" customFormat="false" ht="15" hidden="false" customHeight="false" outlineLevel="0" collapsed="false">
      <c r="A286" s="6"/>
      <c r="B286" s="7"/>
      <c r="C286" s="6"/>
      <c r="D286" s="6"/>
      <c r="E286" s="6"/>
      <c r="F286" s="6"/>
      <c r="G286" s="6"/>
      <c r="H286" s="6"/>
      <c r="I286" s="6"/>
      <c r="J286" s="8" t="str">
        <f aca="false">IF(B286="","",B286+30)</f>
        <v/>
      </c>
      <c r="K286" s="7"/>
      <c r="L286" s="6"/>
      <c r="M286" s="6"/>
      <c r="N286" s="7"/>
      <c r="O286" s="7"/>
      <c r="P286" s="7"/>
      <c r="Q286" s="6"/>
      <c r="R286" s="6"/>
      <c r="S286" s="9" t="str">
        <f aca="false">IF(OR(B286="",P286=""),"",P286-B286)</f>
        <v/>
      </c>
      <c r="T286" s="8" t="str">
        <f aca="true">IF(B286="","",IF(P286="",IF(TODAY()&gt;IF(O286&lt;&gt;"",O286,J286),"Overdue","Open"),IF(P286&lt;=IF(O286&lt;&gt;"",O286,J286),"On time","Late")))</f>
        <v/>
      </c>
      <c r="U286" s="7"/>
      <c r="V286" s="8" t="str">
        <f aca="false">IF(U286="","",U286+30)</f>
        <v/>
      </c>
      <c r="W286" s="7"/>
      <c r="X286" s="6"/>
      <c r="Y286" s="8" t="str">
        <f aca="true">IF(U286="","",IF(W286="",IF(TODAY()&gt;V286,"Overdue","Open"),IF(W286&lt;=V286,"On time","Late")))</f>
        <v/>
      </c>
      <c r="Z286" s="6"/>
      <c r="AA286" s="6"/>
    </row>
    <row r="287" customFormat="false" ht="15" hidden="false" customHeight="false" outlineLevel="0" collapsed="false">
      <c r="A287" s="6"/>
      <c r="B287" s="7"/>
      <c r="C287" s="6"/>
      <c r="D287" s="6"/>
      <c r="E287" s="6"/>
      <c r="F287" s="6"/>
      <c r="G287" s="6"/>
      <c r="H287" s="6"/>
      <c r="I287" s="6"/>
      <c r="J287" s="8" t="str">
        <f aca="false">IF(B287="","",B287+30)</f>
        <v/>
      </c>
      <c r="K287" s="7"/>
      <c r="L287" s="6"/>
      <c r="M287" s="6"/>
      <c r="N287" s="7"/>
      <c r="O287" s="7"/>
      <c r="P287" s="7"/>
      <c r="Q287" s="6"/>
      <c r="R287" s="6"/>
      <c r="S287" s="9" t="str">
        <f aca="false">IF(OR(B287="",P287=""),"",P287-B287)</f>
        <v/>
      </c>
      <c r="T287" s="8" t="str">
        <f aca="true">IF(B287="","",IF(P287="",IF(TODAY()&gt;IF(O287&lt;&gt;"",O287,J287),"Overdue","Open"),IF(P287&lt;=IF(O287&lt;&gt;"",O287,J287),"On time","Late")))</f>
        <v/>
      </c>
      <c r="U287" s="7"/>
      <c r="V287" s="8" t="str">
        <f aca="false">IF(U287="","",U287+30)</f>
        <v/>
      </c>
      <c r="W287" s="7"/>
      <c r="X287" s="6"/>
      <c r="Y287" s="8" t="str">
        <f aca="true">IF(U287="","",IF(W287="",IF(TODAY()&gt;V287,"Overdue","Open"),IF(W287&lt;=V287,"On time","Late")))</f>
        <v/>
      </c>
      <c r="Z287" s="6"/>
      <c r="AA287" s="6"/>
    </row>
    <row r="288" customFormat="false" ht="15" hidden="false" customHeight="false" outlineLevel="0" collapsed="false">
      <c r="A288" s="6"/>
      <c r="B288" s="7"/>
      <c r="C288" s="6"/>
      <c r="D288" s="6"/>
      <c r="E288" s="6"/>
      <c r="F288" s="6"/>
      <c r="G288" s="6"/>
      <c r="H288" s="6"/>
      <c r="I288" s="6"/>
      <c r="J288" s="8" t="str">
        <f aca="false">IF(B288="","",B288+30)</f>
        <v/>
      </c>
      <c r="K288" s="7"/>
      <c r="L288" s="6"/>
      <c r="M288" s="6"/>
      <c r="N288" s="7"/>
      <c r="O288" s="7"/>
      <c r="P288" s="7"/>
      <c r="Q288" s="6"/>
      <c r="R288" s="6"/>
      <c r="S288" s="9" t="str">
        <f aca="false">IF(OR(B288="",P288=""),"",P288-B288)</f>
        <v/>
      </c>
      <c r="T288" s="8" t="str">
        <f aca="true">IF(B288="","",IF(P288="",IF(TODAY()&gt;IF(O288&lt;&gt;"",O288,J288),"Overdue","Open"),IF(P288&lt;=IF(O288&lt;&gt;"",O288,J288),"On time","Late")))</f>
        <v/>
      </c>
      <c r="U288" s="7"/>
      <c r="V288" s="8" t="str">
        <f aca="false">IF(U288="","",U288+30)</f>
        <v/>
      </c>
      <c r="W288" s="7"/>
      <c r="X288" s="6"/>
      <c r="Y288" s="8" t="str">
        <f aca="true">IF(U288="","",IF(W288="",IF(TODAY()&gt;V288,"Overdue","Open"),IF(W288&lt;=V288,"On time","Late")))</f>
        <v/>
      </c>
      <c r="Z288" s="6"/>
      <c r="AA288" s="6"/>
    </row>
    <row r="289" customFormat="false" ht="15" hidden="false" customHeight="false" outlineLevel="0" collapsed="false">
      <c r="A289" s="6"/>
      <c r="B289" s="7"/>
      <c r="C289" s="6"/>
      <c r="D289" s="6"/>
      <c r="E289" s="6"/>
      <c r="F289" s="6"/>
      <c r="G289" s="6"/>
      <c r="H289" s="6"/>
      <c r="I289" s="6"/>
      <c r="J289" s="8" t="str">
        <f aca="false">IF(B289="","",B289+30)</f>
        <v/>
      </c>
      <c r="K289" s="7"/>
      <c r="L289" s="6"/>
      <c r="M289" s="6"/>
      <c r="N289" s="7"/>
      <c r="O289" s="7"/>
      <c r="P289" s="7"/>
      <c r="Q289" s="6"/>
      <c r="R289" s="6"/>
      <c r="S289" s="9" t="str">
        <f aca="false">IF(OR(B289="",P289=""),"",P289-B289)</f>
        <v/>
      </c>
      <c r="T289" s="8" t="str">
        <f aca="true">IF(B289="","",IF(P289="",IF(TODAY()&gt;IF(O289&lt;&gt;"",O289,J289),"Overdue","Open"),IF(P289&lt;=IF(O289&lt;&gt;"",O289,J289),"On time","Late")))</f>
        <v/>
      </c>
      <c r="U289" s="7"/>
      <c r="V289" s="8" t="str">
        <f aca="false">IF(U289="","",U289+30)</f>
        <v/>
      </c>
      <c r="W289" s="7"/>
      <c r="X289" s="6"/>
      <c r="Y289" s="8" t="str">
        <f aca="true">IF(U289="","",IF(W289="",IF(TODAY()&gt;V289,"Overdue","Open"),IF(W289&lt;=V289,"On time","Late")))</f>
        <v/>
      </c>
      <c r="Z289" s="6"/>
      <c r="AA289" s="6"/>
    </row>
    <row r="290" customFormat="false" ht="15" hidden="false" customHeight="false" outlineLevel="0" collapsed="false">
      <c r="A290" s="6"/>
      <c r="B290" s="7"/>
      <c r="C290" s="6"/>
      <c r="D290" s="6"/>
      <c r="E290" s="6"/>
      <c r="F290" s="6"/>
      <c r="G290" s="6"/>
      <c r="H290" s="6"/>
      <c r="I290" s="6"/>
      <c r="J290" s="8" t="str">
        <f aca="false">IF(B290="","",B290+30)</f>
        <v/>
      </c>
      <c r="K290" s="7"/>
      <c r="L290" s="6"/>
      <c r="M290" s="6"/>
      <c r="N290" s="7"/>
      <c r="O290" s="7"/>
      <c r="P290" s="7"/>
      <c r="Q290" s="6"/>
      <c r="R290" s="6"/>
      <c r="S290" s="9" t="str">
        <f aca="false">IF(OR(B290="",P290=""),"",P290-B290)</f>
        <v/>
      </c>
      <c r="T290" s="8" t="str">
        <f aca="true">IF(B290="","",IF(P290="",IF(TODAY()&gt;IF(O290&lt;&gt;"",O290,J290),"Overdue","Open"),IF(P290&lt;=IF(O290&lt;&gt;"",O290,J290),"On time","Late")))</f>
        <v/>
      </c>
      <c r="U290" s="7"/>
      <c r="V290" s="8" t="str">
        <f aca="false">IF(U290="","",U290+30)</f>
        <v/>
      </c>
      <c r="W290" s="7"/>
      <c r="X290" s="6"/>
      <c r="Y290" s="8" t="str">
        <f aca="true">IF(U290="","",IF(W290="",IF(TODAY()&gt;V290,"Overdue","Open"),IF(W290&lt;=V290,"On time","Late")))</f>
        <v/>
      </c>
      <c r="Z290" s="6"/>
      <c r="AA290" s="6"/>
    </row>
    <row r="291" customFormat="false" ht="15" hidden="false" customHeight="false" outlineLevel="0" collapsed="false">
      <c r="A291" s="6"/>
      <c r="B291" s="7"/>
      <c r="C291" s="6"/>
      <c r="D291" s="6"/>
      <c r="E291" s="6"/>
      <c r="F291" s="6"/>
      <c r="G291" s="6"/>
      <c r="H291" s="6"/>
      <c r="I291" s="6"/>
      <c r="J291" s="8" t="str">
        <f aca="false">IF(B291="","",B291+30)</f>
        <v/>
      </c>
      <c r="K291" s="7"/>
      <c r="L291" s="6"/>
      <c r="M291" s="6"/>
      <c r="N291" s="7"/>
      <c r="O291" s="7"/>
      <c r="P291" s="7"/>
      <c r="Q291" s="6"/>
      <c r="R291" s="6"/>
      <c r="S291" s="9" t="str">
        <f aca="false">IF(OR(B291="",P291=""),"",P291-B291)</f>
        <v/>
      </c>
      <c r="T291" s="8" t="str">
        <f aca="true">IF(B291="","",IF(P291="",IF(TODAY()&gt;IF(O291&lt;&gt;"",O291,J291),"Overdue","Open"),IF(P291&lt;=IF(O291&lt;&gt;"",O291,J291),"On time","Late")))</f>
        <v/>
      </c>
      <c r="U291" s="7"/>
      <c r="V291" s="8" t="str">
        <f aca="false">IF(U291="","",U291+30)</f>
        <v/>
      </c>
      <c r="W291" s="7"/>
      <c r="X291" s="6"/>
      <c r="Y291" s="8" t="str">
        <f aca="true">IF(U291="","",IF(W291="",IF(TODAY()&gt;V291,"Overdue","Open"),IF(W291&lt;=V291,"On time","Late")))</f>
        <v/>
      </c>
      <c r="Z291" s="6"/>
      <c r="AA291" s="6"/>
    </row>
    <row r="292" customFormat="false" ht="15" hidden="false" customHeight="false" outlineLevel="0" collapsed="false">
      <c r="A292" s="6"/>
      <c r="B292" s="7"/>
      <c r="C292" s="6"/>
      <c r="D292" s="6"/>
      <c r="E292" s="6"/>
      <c r="F292" s="6"/>
      <c r="G292" s="6"/>
      <c r="H292" s="6"/>
      <c r="I292" s="6"/>
      <c r="J292" s="8" t="str">
        <f aca="false">IF(B292="","",B292+30)</f>
        <v/>
      </c>
      <c r="K292" s="7"/>
      <c r="L292" s="6"/>
      <c r="M292" s="6"/>
      <c r="N292" s="7"/>
      <c r="O292" s="7"/>
      <c r="P292" s="7"/>
      <c r="Q292" s="6"/>
      <c r="R292" s="6"/>
      <c r="S292" s="9" t="str">
        <f aca="false">IF(OR(B292="",P292=""),"",P292-B292)</f>
        <v/>
      </c>
      <c r="T292" s="8" t="str">
        <f aca="true">IF(B292="","",IF(P292="",IF(TODAY()&gt;IF(O292&lt;&gt;"",O292,J292),"Overdue","Open"),IF(P292&lt;=IF(O292&lt;&gt;"",O292,J292),"On time","Late")))</f>
        <v/>
      </c>
      <c r="U292" s="7"/>
      <c r="V292" s="8" t="str">
        <f aca="false">IF(U292="","",U292+30)</f>
        <v/>
      </c>
      <c r="W292" s="7"/>
      <c r="X292" s="6"/>
      <c r="Y292" s="8" t="str">
        <f aca="true">IF(U292="","",IF(W292="",IF(TODAY()&gt;V292,"Overdue","Open"),IF(W292&lt;=V292,"On time","Late")))</f>
        <v/>
      </c>
      <c r="Z292" s="6"/>
      <c r="AA292" s="6"/>
    </row>
    <row r="293" customFormat="false" ht="15" hidden="false" customHeight="false" outlineLevel="0" collapsed="false">
      <c r="A293" s="6"/>
      <c r="B293" s="7"/>
      <c r="C293" s="6"/>
      <c r="D293" s="6"/>
      <c r="E293" s="6"/>
      <c r="F293" s="6"/>
      <c r="G293" s="6"/>
      <c r="H293" s="6"/>
      <c r="I293" s="6"/>
      <c r="J293" s="8" t="str">
        <f aca="false">IF(B293="","",B293+30)</f>
        <v/>
      </c>
      <c r="K293" s="7"/>
      <c r="L293" s="6"/>
      <c r="M293" s="6"/>
      <c r="N293" s="7"/>
      <c r="O293" s="7"/>
      <c r="P293" s="7"/>
      <c r="Q293" s="6"/>
      <c r="R293" s="6"/>
      <c r="S293" s="9" t="str">
        <f aca="false">IF(OR(B293="",P293=""),"",P293-B293)</f>
        <v/>
      </c>
      <c r="T293" s="8" t="str">
        <f aca="true">IF(B293="","",IF(P293="",IF(TODAY()&gt;IF(O293&lt;&gt;"",O293,J293),"Overdue","Open"),IF(P293&lt;=IF(O293&lt;&gt;"",O293,J293),"On time","Late")))</f>
        <v/>
      </c>
      <c r="U293" s="7"/>
      <c r="V293" s="8" t="str">
        <f aca="false">IF(U293="","",U293+30)</f>
        <v/>
      </c>
      <c r="W293" s="7"/>
      <c r="X293" s="6"/>
      <c r="Y293" s="8" t="str">
        <f aca="true">IF(U293="","",IF(W293="",IF(TODAY()&gt;V293,"Overdue","Open"),IF(W293&lt;=V293,"On time","Late")))</f>
        <v/>
      </c>
      <c r="Z293" s="6"/>
      <c r="AA293" s="6"/>
    </row>
    <row r="294" customFormat="false" ht="15" hidden="false" customHeight="false" outlineLevel="0" collapsed="false">
      <c r="A294" s="6"/>
      <c r="B294" s="7"/>
      <c r="C294" s="6"/>
      <c r="D294" s="6"/>
      <c r="E294" s="6"/>
      <c r="F294" s="6"/>
      <c r="G294" s="6"/>
      <c r="H294" s="6"/>
      <c r="I294" s="6"/>
      <c r="J294" s="8" t="str">
        <f aca="false">IF(B294="","",B294+30)</f>
        <v/>
      </c>
      <c r="K294" s="7"/>
      <c r="L294" s="6"/>
      <c r="M294" s="6"/>
      <c r="N294" s="7"/>
      <c r="O294" s="7"/>
      <c r="P294" s="7"/>
      <c r="Q294" s="6"/>
      <c r="R294" s="6"/>
      <c r="S294" s="9" t="str">
        <f aca="false">IF(OR(B294="",P294=""),"",P294-B294)</f>
        <v/>
      </c>
      <c r="T294" s="8" t="str">
        <f aca="true">IF(B294="","",IF(P294="",IF(TODAY()&gt;IF(O294&lt;&gt;"",O294,J294),"Overdue","Open"),IF(P294&lt;=IF(O294&lt;&gt;"",O294,J294),"On time","Late")))</f>
        <v/>
      </c>
      <c r="U294" s="7"/>
      <c r="V294" s="8" t="str">
        <f aca="false">IF(U294="","",U294+30)</f>
        <v/>
      </c>
      <c r="W294" s="7"/>
      <c r="X294" s="6"/>
      <c r="Y294" s="8" t="str">
        <f aca="true">IF(U294="","",IF(W294="",IF(TODAY()&gt;V294,"Overdue","Open"),IF(W294&lt;=V294,"On time","Late")))</f>
        <v/>
      </c>
      <c r="Z294" s="6"/>
      <c r="AA294" s="6"/>
    </row>
    <row r="295" customFormat="false" ht="15" hidden="false" customHeight="false" outlineLevel="0" collapsed="false">
      <c r="A295" s="6"/>
      <c r="B295" s="7"/>
      <c r="C295" s="6"/>
      <c r="D295" s="6"/>
      <c r="E295" s="6"/>
      <c r="F295" s="6"/>
      <c r="G295" s="6"/>
      <c r="H295" s="6"/>
      <c r="I295" s="6"/>
      <c r="J295" s="8" t="str">
        <f aca="false">IF(B295="","",B295+30)</f>
        <v/>
      </c>
      <c r="K295" s="7"/>
      <c r="L295" s="6"/>
      <c r="M295" s="6"/>
      <c r="N295" s="7"/>
      <c r="O295" s="7"/>
      <c r="P295" s="7"/>
      <c r="Q295" s="6"/>
      <c r="R295" s="6"/>
      <c r="S295" s="9" t="str">
        <f aca="false">IF(OR(B295="",P295=""),"",P295-B295)</f>
        <v/>
      </c>
      <c r="T295" s="8" t="str">
        <f aca="true">IF(B295="","",IF(P295="",IF(TODAY()&gt;IF(O295&lt;&gt;"",O295,J295),"Overdue","Open"),IF(P295&lt;=IF(O295&lt;&gt;"",O295,J295),"On time","Late")))</f>
        <v/>
      </c>
      <c r="U295" s="7"/>
      <c r="V295" s="8" t="str">
        <f aca="false">IF(U295="","",U295+30)</f>
        <v/>
      </c>
      <c r="W295" s="7"/>
      <c r="X295" s="6"/>
      <c r="Y295" s="8" t="str">
        <f aca="true">IF(U295="","",IF(W295="",IF(TODAY()&gt;V295,"Overdue","Open"),IF(W295&lt;=V295,"On time","Late")))</f>
        <v/>
      </c>
      <c r="Z295" s="6"/>
      <c r="AA295" s="6"/>
    </row>
    <row r="296" customFormat="false" ht="15" hidden="false" customHeight="false" outlineLevel="0" collapsed="false">
      <c r="A296" s="6"/>
      <c r="B296" s="7"/>
      <c r="C296" s="6"/>
      <c r="D296" s="6"/>
      <c r="E296" s="6"/>
      <c r="F296" s="6"/>
      <c r="G296" s="6"/>
      <c r="H296" s="6"/>
      <c r="I296" s="6"/>
      <c r="J296" s="8" t="str">
        <f aca="false">IF(B296="","",B296+30)</f>
        <v/>
      </c>
      <c r="K296" s="7"/>
      <c r="L296" s="6"/>
      <c r="M296" s="6"/>
      <c r="N296" s="7"/>
      <c r="O296" s="7"/>
      <c r="P296" s="7"/>
      <c r="Q296" s="6"/>
      <c r="R296" s="6"/>
      <c r="S296" s="9" t="str">
        <f aca="false">IF(OR(B296="",P296=""),"",P296-B296)</f>
        <v/>
      </c>
      <c r="T296" s="8" t="str">
        <f aca="true">IF(B296="","",IF(P296="",IF(TODAY()&gt;IF(O296&lt;&gt;"",O296,J296),"Overdue","Open"),IF(P296&lt;=IF(O296&lt;&gt;"",O296,J296),"On time","Late")))</f>
        <v/>
      </c>
      <c r="U296" s="7"/>
      <c r="V296" s="8" t="str">
        <f aca="false">IF(U296="","",U296+30)</f>
        <v/>
      </c>
      <c r="W296" s="7"/>
      <c r="X296" s="6"/>
      <c r="Y296" s="8" t="str">
        <f aca="true">IF(U296="","",IF(W296="",IF(TODAY()&gt;V296,"Overdue","Open"),IF(W296&lt;=V296,"On time","Late")))</f>
        <v/>
      </c>
      <c r="Z296" s="6"/>
      <c r="AA296" s="6"/>
    </row>
    <row r="297" customFormat="false" ht="15" hidden="false" customHeight="false" outlineLevel="0" collapsed="false">
      <c r="A297" s="6"/>
      <c r="B297" s="7"/>
      <c r="C297" s="6"/>
      <c r="D297" s="6"/>
      <c r="E297" s="6"/>
      <c r="F297" s="6"/>
      <c r="G297" s="6"/>
      <c r="H297" s="6"/>
      <c r="I297" s="6"/>
      <c r="J297" s="8" t="str">
        <f aca="false">IF(B297="","",B297+30)</f>
        <v/>
      </c>
      <c r="K297" s="7"/>
      <c r="L297" s="6"/>
      <c r="M297" s="6"/>
      <c r="N297" s="7"/>
      <c r="O297" s="7"/>
      <c r="P297" s="7"/>
      <c r="Q297" s="6"/>
      <c r="R297" s="6"/>
      <c r="S297" s="9" t="str">
        <f aca="false">IF(OR(B297="",P297=""),"",P297-B297)</f>
        <v/>
      </c>
      <c r="T297" s="8" t="str">
        <f aca="true">IF(B297="","",IF(P297="",IF(TODAY()&gt;IF(O297&lt;&gt;"",O297,J297),"Overdue","Open"),IF(P297&lt;=IF(O297&lt;&gt;"",O297,J297),"On time","Late")))</f>
        <v/>
      </c>
      <c r="U297" s="7"/>
      <c r="V297" s="8" t="str">
        <f aca="false">IF(U297="","",U297+30)</f>
        <v/>
      </c>
      <c r="W297" s="7"/>
      <c r="X297" s="6"/>
      <c r="Y297" s="8" t="str">
        <f aca="true">IF(U297="","",IF(W297="",IF(TODAY()&gt;V297,"Overdue","Open"),IF(W297&lt;=V297,"On time","Late")))</f>
        <v/>
      </c>
      <c r="Z297" s="6"/>
      <c r="AA297" s="6"/>
    </row>
    <row r="298" customFormat="false" ht="15" hidden="false" customHeight="false" outlineLevel="0" collapsed="false">
      <c r="A298" s="6"/>
      <c r="B298" s="7"/>
      <c r="C298" s="6"/>
      <c r="D298" s="6"/>
      <c r="E298" s="6"/>
      <c r="F298" s="6"/>
      <c r="G298" s="6"/>
      <c r="H298" s="6"/>
      <c r="I298" s="6"/>
      <c r="J298" s="8" t="str">
        <f aca="false">IF(B298="","",B298+30)</f>
        <v/>
      </c>
      <c r="K298" s="7"/>
      <c r="L298" s="6"/>
      <c r="M298" s="6"/>
      <c r="N298" s="7"/>
      <c r="O298" s="7"/>
      <c r="P298" s="7"/>
      <c r="Q298" s="6"/>
      <c r="R298" s="6"/>
      <c r="S298" s="9" t="str">
        <f aca="false">IF(OR(B298="",P298=""),"",P298-B298)</f>
        <v/>
      </c>
      <c r="T298" s="8" t="str">
        <f aca="true">IF(B298="","",IF(P298="",IF(TODAY()&gt;IF(O298&lt;&gt;"",O298,J298),"Overdue","Open"),IF(P298&lt;=IF(O298&lt;&gt;"",O298,J298),"On time","Late")))</f>
        <v/>
      </c>
      <c r="U298" s="7"/>
      <c r="V298" s="8" t="str">
        <f aca="false">IF(U298="","",U298+30)</f>
        <v/>
      </c>
      <c r="W298" s="7"/>
      <c r="X298" s="6"/>
      <c r="Y298" s="8" t="str">
        <f aca="true">IF(U298="","",IF(W298="",IF(TODAY()&gt;V298,"Overdue","Open"),IF(W298&lt;=V298,"On time","Late")))</f>
        <v/>
      </c>
      <c r="Z298" s="6"/>
      <c r="AA298" s="6"/>
    </row>
    <row r="299" customFormat="false" ht="15" hidden="false" customHeight="false" outlineLevel="0" collapsed="false">
      <c r="A299" s="6"/>
      <c r="B299" s="7"/>
      <c r="C299" s="6"/>
      <c r="D299" s="6"/>
      <c r="E299" s="6"/>
      <c r="F299" s="6"/>
      <c r="G299" s="6"/>
      <c r="H299" s="6"/>
      <c r="I299" s="6"/>
      <c r="J299" s="8" t="str">
        <f aca="false">IF(B299="","",B299+30)</f>
        <v/>
      </c>
      <c r="K299" s="7"/>
      <c r="L299" s="6"/>
      <c r="M299" s="6"/>
      <c r="N299" s="7"/>
      <c r="O299" s="7"/>
      <c r="P299" s="7"/>
      <c r="Q299" s="6"/>
      <c r="R299" s="6"/>
      <c r="S299" s="9" t="str">
        <f aca="false">IF(OR(B299="",P299=""),"",P299-B299)</f>
        <v/>
      </c>
      <c r="T299" s="8" t="str">
        <f aca="true">IF(B299="","",IF(P299="",IF(TODAY()&gt;IF(O299&lt;&gt;"",O299,J299),"Overdue","Open"),IF(P299&lt;=IF(O299&lt;&gt;"",O299,J299),"On time","Late")))</f>
        <v/>
      </c>
      <c r="U299" s="7"/>
      <c r="V299" s="8" t="str">
        <f aca="false">IF(U299="","",U299+30)</f>
        <v/>
      </c>
      <c r="W299" s="7"/>
      <c r="X299" s="6"/>
      <c r="Y299" s="8" t="str">
        <f aca="true">IF(U299="","",IF(W299="",IF(TODAY()&gt;V299,"Overdue","Open"),IF(W299&lt;=V299,"On time","Late")))</f>
        <v/>
      </c>
      <c r="Z299" s="6"/>
      <c r="AA299" s="6"/>
    </row>
    <row r="300" customFormat="false" ht="15" hidden="false" customHeight="false" outlineLevel="0" collapsed="false">
      <c r="A300" s="6"/>
      <c r="B300" s="7"/>
      <c r="C300" s="6"/>
      <c r="D300" s="6"/>
      <c r="E300" s="6"/>
      <c r="F300" s="6"/>
      <c r="G300" s="6"/>
      <c r="H300" s="6"/>
      <c r="I300" s="6"/>
      <c r="J300" s="8" t="str">
        <f aca="false">IF(B300="","",B300+30)</f>
        <v/>
      </c>
      <c r="K300" s="7"/>
      <c r="L300" s="6"/>
      <c r="M300" s="6"/>
      <c r="N300" s="7"/>
      <c r="O300" s="7"/>
      <c r="P300" s="7"/>
      <c r="Q300" s="6"/>
      <c r="R300" s="6"/>
      <c r="S300" s="9" t="str">
        <f aca="false">IF(OR(B300="",P300=""),"",P300-B300)</f>
        <v/>
      </c>
      <c r="T300" s="8" t="str">
        <f aca="true">IF(B300="","",IF(P300="",IF(TODAY()&gt;IF(O300&lt;&gt;"",O300,J300),"Overdue","Open"),IF(P300&lt;=IF(O300&lt;&gt;"",O300,J300),"On time","Late")))</f>
        <v/>
      </c>
      <c r="U300" s="7"/>
      <c r="V300" s="8" t="str">
        <f aca="false">IF(U300="","",U300+30)</f>
        <v/>
      </c>
      <c r="W300" s="7"/>
      <c r="X300" s="6"/>
      <c r="Y300" s="8" t="str">
        <f aca="true">IF(U300="","",IF(W300="",IF(TODAY()&gt;V300,"Overdue","Open"),IF(W300&lt;=V300,"On time","Late")))</f>
        <v/>
      </c>
      <c r="Z300" s="6"/>
      <c r="AA300" s="6"/>
    </row>
    <row r="301" customFormat="false" ht="15" hidden="false" customHeight="false" outlineLevel="0" collapsed="false">
      <c r="A301" s="6"/>
      <c r="B301" s="7"/>
      <c r="C301" s="6"/>
      <c r="D301" s="6"/>
      <c r="E301" s="6"/>
      <c r="F301" s="6"/>
      <c r="G301" s="6"/>
      <c r="H301" s="6"/>
      <c r="I301" s="6"/>
      <c r="J301" s="8" t="str">
        <f aca="false">IF(B301="","",B301+30)</f>
        <v/>
      </c>
      <c r="K301" s="7"/>
      <c r="L301" s="6"/>
      <c r="M301" s="6"/>
      <c r="N301" s="7"/>
      <c r="O301" s="7"/>
      <c r="P301" s="7"/>
      <c r="Q301" s="6"/>
      <c r="R301" s="6"/>
      <c r="S301" s="9" t="str">
        <f aca="false">IF(OR(B301="",P301=""),"",P301-B301)</f>
        <v/>
      </c>
      <c r="T301" s="8" t="str">
        <f aca="true">IF(B301="","",IF(P301="",IF(TODAY()&gt;IF(O301&lt;&gt;"",O301,J301),"Overdue","Open"),IF(P301&lt;=IF(O301&lt;&gt;"",O301,J301),"On time","Late")))</f>
        <v/>
      </c>
      <c r="U301" s="7"/>
      <c r="V301" s="8" t="str">
        <f aca="false">IF(U301="","",U301+30)</f>
        <v/>
      </c>
      <c r="W301" s="7"/>
      <c r="X301" s="6"/>
      <c r="Y301" s="8" t="str">
        <f aca="true">IF(U301="","",IF(W301="",IF(TODAY()&gt;V301,"Overdue","Open"),IF(W301&lt;=V301,"On time","Late")))</f>
        <v/>
      </c>
      <c r="Z301" s="6"/>
      <c r="AA301" s="6"/>
    </row>
    <row r="302" customFormat="false" ht="15" hidden="false" customHeight="false" outlineLevel="0" collapsed="false">
      <c r="A302" s="6"/>
      <c r="B302" s="7"/>
      <c r="C302" s="6"/>
      <c r="D302" s="6"/>
      <c r="E302" s="6"/>
      <c r="F302" s="6"/>
      <c r="G302" s="6"/>
      <c r="H302" s="6"/>
      <c r="I302" s="6"/>
      <c r="J302" s="8" t="str">
        <f aca="false">IF(B302="","",B302+30)</f>
        <v/>
      </c>
      <c r="K302" s="7"/>
      <c r="L302" s="6"/>
      <c r="M302" s="6"/>
      <c r="N302" s="7"/>
      <c r="O302" s="7"/>
      <c r="P302" s="7"/>
      <c r="Q302" s="6"/>
      <c r="R302" s="6"/>
      <c r="S302" s="9" t="str">
        <f aca="false">IF(OR(B302="",P302=""),"",P302-B302)</f>
        <v/>
      </c>
      <c r="T302" s="8" t="str">
        <f aca="true">IF(B302="","",IF(P302="",IF(TODAY()&gt;IF(O302&lt;&gt;"",O302,J302),"Overdue","Open"),IF(P302&lt;=IF(O302&lt;&gt;"",O302,J302),"On time","Late")))</f>
        <v/>
      </c>
      <c r="U302" s="7"/>
      <c r="V302" s="8" t="str">
        <f aca="false">IF(U302="","",U302+30)</f>
        <v/>
      </c>
      <c r="W302" s="7"/>
      <c r="X302" s="6"/>
      <c r="Y302" s="8" t="str">
        <f aca="true">IF(U302="","",IF(W302="",IF(TODAY()&gt;V302,"Overdue","Open"),IF(W302&lt;=V302,"On time","Late")))</f>
        <v/>
      </c>
      <c r="Z302" s="6"/>
      <c r="AA302" s="6"/>
    </row>
    <row r="303" customFormat="false" ht="15" hidden="false" customHeight="false" outlineLevel="0" collapsed="false">
      <c r="A303" s="6"/>
      <c r="B303" s="7"/>
      <c r="C303" s="6"/>
      <c r="D303" s="6"/>
      <c r="E303" s="6"/>
      <c r="F303" s="6"/>
      <c r="G303" s="6"/>
      <c r="H303" s="6"/>
      <c r="I303" s="6"/>
      <c r="J303" s="8" t="str">
        <f aca="false">IF(B303="","",B303+30)</f>
        <v/>
      </c>
      <c r="K303" s="7"/>
      <c r="L303" s="6"/>
      <c r="M303" s="6"/>
      <c r="N303" s="7"/>
      <c r="O303" s="7"/>
      <c r="P303" s="7"/>
      <c r="Q303" s="6"/>
      <c r="R303" s="6"/>
      <c r="S303" s="9" t="str">
        <f aca="false">IF(OR(B303="",P303=""),"",P303-B303)</f>
        <v/>
      </c>
      <c r="T303" s="8" t="str">
        <f aca="true">IF(B303="","",IF(P303="",IF(TODAY()&gt;IF(O303&lt;&gt;"",O303,J303),"Overdue","Open"),IF(P303&lt;=IF(O303&lt;&gt;"",O303,J303),"On time","Late")))</f>
        <v/>
      </c>
      <c r="U303" s="7"/>
      <c r="V303" s="8" t="str">
        <f aca="false">IF(U303="","",U303+30)</f>
        <v/>
      </c>
      <c r="W303" s="7"/>
      <c r="X303" s="6"/>
      <c r="Y303" s="8" t="str">
        <f aca="true">IF(U303="","",IF(W303="",IF(TODAY()&gt;V303,"Overdue","Open"),IF(W303&lt;=V303,"On time","Late")))</f>
        <v/>
      </c>
      <c r="Z303" s="6"/>
      <c r="AA303" s="6"/>
    </row>
    <row r="304" customFormat="false" ht="15" hidden="false" customHeight="false" outlineLevel="0" collapsed="false">
      <c r="A304" s="6"/>
      <c r="B304" s="7"/>
      <c r="C304" s="6"/>
      <c r="D304" s="6"/>
      <c r="E304" s="6"/>
      <c r="F304" s="6"/>
      <c r="G304" s="6"/>
      <c r="H304" s="6"/>
      <c r="I304" s="6"/>
      <c r="J304" s="8" t="str">
        <f aca="false">IF(B304="","",B304+30)</f>
        <v/>
      </c>
      <c r="K304" s="7"/>
      <c r="L304" s="6"/>
      <c r="M304" s="6"/>
      <c r="N304" s="7"/>
      <c r="O304" s="7"/>
      <c r="P304" s="7"/>
      <c r="Q304" s="6"/>
      <c r="R304" s="6"/>
      <c r="S304" s="9" t="str">
        <f aca="false">IF(OR(B304="",P304=""),"",P304-B304)</f>
        <v/>
      </c>
      <c r="T304" s="8" t="str">
        <f aca="true">IF(B304="","",IF(P304="",IF(TODAY()&gt;IF(O304&lt;&gt;"",O304,J304),"Overdue","Open"),IF(P304&lt;=IF(O304&lt;&gt;"",O304,J304),"On time","Late")))</f>
        <v/>
      </c>
      <c r="U304" s="7"/>
      <c r="V304" s="8" t="str">
        <f aca="false">IF(U304="","",U304+30)</f>
        <v/>
      </c>
      <c r="W304" s="7"/>
      <c r="X304" s="6"/>
      <c r="Y304" s="8" t="str">
        <f aca="true">IF(U304="","",IF(W304="",IF(TODAY()&gt;V304,"Overdue","Open"),IF(W304&lt;=V304,"On time","Late")))</f>
        <v/>
      </c>
      <c r="Z304" s="6"/>
      <c r="AA304" s="6"/>
    </row>
    <row r="305" customFormat="false" ht="15" hidden="false" customHeight="false" outlineLevel="0" collapsed="false">
      <c r="A305" s="6"/>
      <c r="B305" s="7"/>
      <c r="C305" s="6"/>
      <c r="D305" s="6"/>
      <c r="E305" s="6"/>
      <c r="F305" s="6"/>
      <c r="G305" s="6"/>
      <c r="H305" s="6"/>
      <c r="I305" s="6"/>
      <c r="J305" s="8" t="str">
        <f aca="false">IF(B305="","",B305+30)</f>
        <v/>
      </c>
      <c r="K305" s="7"/>
      <c r="L305" s="6"/>
      <c r="M305" s="6"/>
      <c r="N305" s="7"/>
      <c r="O305" s="7"/>
      <c r="P305" s="7"/>
      <c r="Q305" s="6"/>
      <c r="R305" s="6"/>
      <c r="S305" s="9" t="str">
        <f aca="false">IF(OR(B305="",P305=""),"",P305-B305)</f>
        <v/>
      </c>
      <c r="T305" s="8" t="str">
        <f aca="true">IF(B305="","",IF(P305="",IF(TODAY()&gt;IF(O305&lt;&gt;"",O305,J305),"Overdue","Open"),IF(P305&lt;=IF(O305&lt;&gt;"",O305,J305),"On time","Late")))</f>
        <v/>
      </c>
      <c r="U305" s="7"/>
      <c r="V305" s="8" t="str">
        <f aca="false">IF(U305="","",U305+30)</f>
        <v/>
      </c>
      <c r="W305" s="7"/>
      <c r="X305" s="6"/>
      <c r="Y305" s="8" t="str">
        <f aca="true">IF(U305="","",IF(W305="",IF(TODAY()&gt;V305,"Overdue","Open"),IF(W305&lt;=V305,"On time","Late")))</f>
        <v/>
      </c>
      <c r="Z305" s="6"/>
      <c r="AA305" s="6"/>
    </row>
    <row r="306" customFormat="false" ht="15" hidden="false" customHeight="false" outlineLevel="0" collapsed="false">
      <c r="A306" s="6"/>
      <c r="B306" s="7"/>
      <c r="C306" s="6"/>
      <c r="D306" s="6"/>
      <c r="E306" s="6"/>
      <c r="F306" s="6"/>
      <c r="G306" s="6"/>
      <c r="H306" s="6"/>
      <c r="I306" s="6"/>
      <c r="J306" s="8" t="str">
        <f aca="false">IF(B306="","",B306+30)</f>
        <v/>
      </c>
      <c r="K306" s="7"/>
      <c r="L306" s="6"/>
      <c r="M306" s="6"/>
      <c r="N306" s="7"/>
      <c r="O306" s="7"/>
      <c r="P306" s="7"/>
      <c r="Q306" s="6"/>
      <c r="R306" s="6"/>
      <c r="S306" s="9" t="str">
        <f aca="false">IF(OR(B306="",P306=""),"",P306-B306)</f>
        <v/>
      </c>
      <c r="T306" s="8" t="str">
        <f aca="true">IF(B306="","",IF(P306="",IF(TODAY()&gt;IF(O306&lt;&gt;"",O306,J306),"Overdue","Open"),IF(P306&lt;=IF(O306&lt;&gt;"",O306,J306),"On time","Late")))</f>
        <v/>
      </c>
      <c r="U306" s="7"/>
      <c r="V306" s="8" t="str">
        <f aca="false">IF(U306="","",U306+30)</f>
        <v/>
      </c>
      <c r="W306" s="7"/>
      <c r="X306" s="6"/>
      <c r="Y306" s="8" t="str">
        <f aca="true">IF(U306="","",IF(W306="",IF(TODAY()&gt;V306,"Overdue","Open"),IF(W306&lt;=V306,"On time","Late")))</f>
        <v/>
      </c>
      <c r="Z306" s="6"/>
      <c r="AA306" s="6"/>
    </row>
    <row r="307" customFormat="false" ht="15" hidden="false" customHeight="false" outlineLevel="0" collapsed="false">
      <c r="A307" s="6"/>
      <c r="B307" s="7"/>
      <c r="C307" s="6"/>
      <c r="D307" s="6"/>
      <c r="E307" s="6"/>
      <c r="F307" s="6"/>
      <c r="G307" s="6"/>
      <c r="H307" s="6"/>
      <c r="I307" s="6"/>
      <c r="J307" s="8" t="str">
        <f aca="false">IF(B307="","",B307+30)</f>
        <v/>
      </c>
      <c r="K307" s="7"/>
      <c r="L307" s="6"/>
      <c r="M307" s="6"/>
      <c r="N307" s="7"/>
      <c r="O307" s="7"/>
      <c r="P307" s="7"/>
      <c r="Q307" s="6"/>
      <c r="R307" s="6"/>
      <c r="S307" s="9" t="str">
        <f aca="false">IF(OR(B307="",P307=""),"",P307-B307)</f>
        <v/>
      </c>
      <c r="T307" s="8" t="str">
        <f aca="true">IF(B307="","",IF(P307="",IF(TODAY()&gt;IF(O307&lt;&gt;"",O307,J307),"Overdue","Open"),IF(P307&lt;=IF(O307&lt;&gt;"",O307,J307),"On time","Late")))</f>
        <v/>
      </c>
      <c r="U307" s="7"/>
      <c r="V307" s="8" t="str">
        <f aca="false">IF(U307="","",U307+30)</f>
        <v/>
      </c>
      <c r="W307" s="7"/>
      <c r="X307" s="6"/>
      <c r="Y307" s="8" t="str">
        <f aca="true">IF(U307="","",IF(W307="",IF(TODAY()&gt;V307,"Overdue","Open"),IF(W307&lt;=V307,"On time","Late")))</f>
        <v/>
      </c>
      <c r="Z307" s="6"/>
      <c r="AA307" s="6"/>
    </row>
    <row r="308" customFormat="false" ht="15" hidden="false" customHeight="false" outlineLevel="0" collapsed="false">
      <c r="A308" s="6"/>
      <c r="B308" s="7"/>
      <c r="C308" s="6"/>
      <c r="D308" s="6"/>
      <c r="E308" s="6"/>
      <c r="F308" s="6"/>
      <c r="G308" s="6"/>
      <c r="H308" s="6"/>
      <c r="I308" s="6"/>
      <c r="J308" s="8" t="str">
        <f aca="false">IF(B308="","",B308+30)</f>
        <v/>
      </c>
      <c r="K308" s="7"/>
      <c r="L308" s="6"/>
      <c r="M308" s="6"/>
      <c r="N308" s="7"/>
      <c r="O308" s="7"/>
      <c r="P308" s="7"/>
      <c r="Q308" s="6"/>
      <c r="R308" s="6"/>
      <c r="S308" s="9" t="str">
        <f aca="false">IF(OR(B308="",P308=""),"",P308-B308)</f>
        <v/>
      </c>
      <c r="T308" s="8" t="str">
        <f aca="true">IF(B308="","",IF(P308="",IF(TODAY()&gt;IF(O308&lt;&gt;"",O308,J308),"Overdue","Open"),IF(P308&lt;=IF(O308&lt;&gt;"",O308,J308),"On time","Late")))</f>
        <v/>
      </c>
      <c r="U308" s="7"/>
      <c r="V308" s="8" t="str">
        <f aca="false">IF(U308="","",U308+30)</f>
        <v/>
      </c>
      <c r="W308" s="7"/>
      <c r="X308" s="6"/>
      <c r="Y308" s="8" t="str">
        <f aca="true">IF(U308="","",IF(W308="",IF(TODAY()&gt;V308,"Overdue","Open"),IF(W308&lt;=V308,"On time","Late")))</f>
        <v/>
      </c>
      <c r="Z308" s="6"/>
      <c r="AA308" s="6"/>
    </row>
    <row r="309" customFormat="false" ht="15" hidden="false" customHeight="false" outlineLevel="0" collapsed="false">
      <c r="A309" s="6"/>
      <c r="B309" s="7"/>
      <c r="C309" s="6"/>
      <c r="D309" s="6"/>
      <c r="E309" s="6"/>
      <c r="F309" s="6"/>
      <c r="G309" s="6"/>
      <c r="H309" s="6"/>
      <c r="I309" s="6"/>
      <c r="J309" s="8" t="str">
        <f aca="false">IF(B309="","",B309+30)</f>
        <v/>
      </c>
      <c r="K309" s="7"/>
      <c r="L309" s="6"/>
      <c r="M309" s="6"/>
      <c r="N309" s="7"/>
      <c r="O309" s="7"/>
      <c r="P309" s="7"/>
      <c r="Q309" s="6"/>
      <c r="R309" s="6"/>
      <c r="S309" s="9" t="str">
        <f aca="false">IF(OR(B309="",P309=""),"",P309-B309)</f>
        <v/>
      </c>
      <c r="T309" s="8" t="str">
        <f aca="true">IF(B309="","",IF(P309="",IF(TODAY()&gt;IF(O309&lt;&gt;"",O309,J309),"Overdue","Open"),IF(P309&lt;=IF(O309&lt;&gt;"",O309,J309),"On time","Late")))</f>
        <v/>
      </c>
      <c r="U309" s="7"/>
      <c r="V309" s="8" t="str">
        <f aca="false">IF(U309="","",U309+30)</f>
        <v/>
      </c>
      <c r="W309" s="7"/>
      <c r="X309" s="6"/>
      <c r="Y309" s="8" t="str">
        <f aca="true">IF(U309="","",IF(W309="",IF(TODAY()&gt;V309,"Overdue","Open"),IF(W309&lt;=V309,"On time","Late")))</f>
        <v/>
      </c>
      <c r="Z309" s="6"/>
      <c r="AA309" s="6"/>
    </row>
    <row r="310" customFormat="false" ht="15" hidden="false" customHeight="false" outlineLevel="0" collapsed="false">
      <c r="A310" s="6"/>
      <c r="B310" s="7"/>
      <c r="C310" s="6"/>
      <c r="D310" s="6"/>
      <c r="E310" s="6"/>
      <c r="F310" s="6"/>
      <c r="G310" s="6"/>
      <c r="H310" s="6"/>
      <c r="I310" s="6"/>
      <c r="J310" s="8" t="str">
        <f aca="false">IF(B310="","",B310+30)</f>
        <v/>
      </c>
      <c r="K310" s="7"/>
      <c r="L310" s="6"/>
      <c r="M310" s="6"/>
      <c r="N310" s="7"/>
      <c r="O310" s="7"/>
      <c r="P310" s="7"/>
      <c r="Q310" s="6"/>
      <c r="R310" s="6"/>
      <c r="S310" s="9" t="str">
        <f aca="false">IF(OR(B310="",P310=""),"",P310-B310)</f>
        <v/>
      </c>
      <c r="T310" s="8" t="str">
        <f aca="true">IF(B310="","",IF(P310="",IF(TODAY()&gt;IF(O310&lt;&gt;"",O310,J310),"Overdue","Open"),IF(P310&lt;=IF(O310&lt;&gt;"",O310,J310),"On time","Late")))</f>
        <v/>
      </c>
      <c r="U310" s="7"/>
      <c r="V310" s="8" t="str">
        <f aca="false">IF(U310="","",U310+30)</f>
        <v/>
      </c>
      <c r="W310" s="7"/>
      <c r="X310" s="6"/>
      <c r="Y310" s="8" t="str">
        <f aca="true">IF(U310="","",IF(W310="",IF(TODAY()&gt;V310,"Overdue","Open"),IF(W310&lt;=V310,"On time","Late")))</f>
        <v/>
      </c>
      <c r="Z310" s="6"/>
      <c r="AA310" s="6"/>
    </row>
    <row r="311" customFormat="false" ht="15" hidden="false" customHeight="false" outlineLevel="0" collapsed="false">
      <c r="A311" s="6"/>
      <c r="B311" s="7"/>
      <c r="C311" s="6"/>
      <c r="D311" s="6"/>
      <c r="E311" s="6"/>
      <c r="F311" s="6"/>
      <c r="G311" s="6"/>
      <c r="H311" s="6"/>
      <c r="I311" s="6"/>
      <c r="J311" s="8" t="str">
        <f aca="false">IF(B311="","",B311+30)</f>
        <v/>
      </c>
      <c r="K311" s="7"/>
      <c r="L311" s="6"/>
      <c r="M311" s="6"/>
      <c r="N311" s="7"/>
      <c r="O311" s="7"/>
      <c r="P311" s="7"/>
      <c r="Q311" s="6"/>
      <c r="R311" s="6"/>
      <c r="S311" s="9" t="str">
        <f aca="false">IF(OR(B311="",P311=""),"",P311-B311)</f>
        <v/>
      </c>
      <c r="T311" s="8" t="str">
        <f aca="true">IF(B311="","",IF(P311="",IF(TODAY()&gt;IF(O311&lt;&gt;"",O311,J311),"Overdue","Open"),IF(P311&lt;=IF(O311&lt;&gt;"",O311,J311),"On time","Late")))</f>
        <v/>
      </c>
      <c r="U311" s="7"/>
      <c r="V311" s="8" t="str">
        <f aca="false">IF(U311="","",U311+30)</f>
        <v/>
      </c>
      <c r="W311" s="7"/>
      <c r="X311" s="6"/>
      <c r="Y311" s="8" t="str">
        <f aca="true">IF(U311="","",IF(W311="",IF(TODAY()&gt;V311,"Overdue","Open"),IF(W311&lt;=V311,"On time","Late")))</f>
        <v/>
      </c>
      <c r="Z311" s="6"/>
      <c r="AA311" s="6"/>
    </row>
    <row r="312" customFormat="false" ht="15" hidden="false" customHeight="false" outlineLevel="0" collapsed="false">
      <c r="A312" s="6"/>
      <c r="B312" s="7"/>
      <c r="C312" s="6"/>
      <c r="D312" s="6"/>
      <c r="E312" s="6"/>
      <c r="F312" s="6"/>
      <c r="G312" s="6"/>
      <c r="H312" s="6"/>
      <c r="I312" s="6"/>
      <c r="J312" s="8" t="str">
        <f aca="false">IF(B312="","",B312+30)</f>
        <v/>
      </c>
      <c r="K312" s="7"/>
      <c r="L312" s="6"/>
      <c r="M312" s="6"/>
      <c r="N312" s="7"/>
      <c r="O312" s="7"/>
      <c r="P312" s="7"/>
      <c r="Q312" s="6"/>
      <c r="R312" s="6"/>
      <c r="S312" s="9" t="str">
        <f aca="false">IF(OR(B312="",P312=""),"",P312-B312)</f>
        <v/>
      </c>
      <c r="T312" s="8" t="str">
        <f aca="true">IF(B312="","",IF(P312="",IF(TODAY()&gt;IF(O312&lt;&gt;"",O312,J312),"Overdue","Open"),IF(P312&lt;=IF(O312&lt;&gt;"",O312,J312),"On time","Late")))</f>
        <v/>
      </c>
      <c r="U312" s="7"/>
      <c r="V312" s="8" t="str">
        <f aca="false">IF(U312="","",U312+30)</f>
        <v/>
      </c>
      <c r="W312" s="7"/>
      <c r="X312" s="6"/>
      <c r="Y312" s="8" t="str">
        <f aca="true">IF(U312="","",IF(W312="",IF(TODAY()&gt;V312,"Overdue","Open"),IF(W312&lt;=V312,"On time","Late")))</f>
        <v/>
      </c>
      <c r="Z312" s="6"/>
      <c r="AA312" s="6"/>
    </row>
    <row r="313" customFormat="false" ht="15" hidden="false" customHeight="false" outlineLevel="0" collapsed="false">
      <c r="A313" s="6"/>
      <c r="B313" s="7"/>
      <c r="C313" s="6"/>
      <c r="D313" s="6"/>
      <c r="E313" s="6"/>
      <c r="F313" s="6"/>
      <c r="G313" s="6"/>
      <c r="H313" s="6"/>
      <c r="I313" s="6"/>
      <c r="J313" s="8" t="str">
        <f aca="false">IF(B313="","",B313+30)</f>
        <v/>
      </c>
      <c r="K313" s="7"/>
      <c r="L313" s="6"/>
      <c r="M313" s="6"/>
      <c r="N313" s="7"/>
      <c r="O313" s="7"/>
      <c r="P313" s="7"/>
      <c r="Q313" s="6"/>
      <c r="R313" s="6"/>
      <c r="S313" s="9" t="str">
        <f aca="false">IF(OR(B313="",P313=""),"",P313-B313)</f>
        <v/>
      </c>
      <c r="T313" s="8" t="str">
        <f aca="true">IF(B313="","",IF(P313="",IF(TODAY()&gt;IF(O313&lt;&gt;"",O313,J313),"Overdue","Open"),IF(P313&lt;=IF(O313&lt;&gt;"",O313,J313),"On time","Late")))</f>
        <v/>
      </c>
      <c r="U313" s="7"/>
      <c r="V313" s="8" t="str">
        <f aca="false">IF(U313="","",U313+30)</f>
        <v/>
      </c>
      <c r="W313" s="7"/>
      <c r="X313" s="6"/>
      <c r="Y313" s="8" t="str">
        <f aca="true">IF(U313="","",IF(W313="",IF(TODAY()&gt;V313,"Overdue","Open"),IF(W313&lt;=V313,"On time","Late")))</f>
        <v/>
      </c>
      <c r="Z313" s="6"/>
      <c r="AA313" s="6"/>
    </row>
    <row r="314" customFormat="false" ht="15" hidden="false" customHeight="false" outlineLevel="0" collapsed="false">
      <c r="A314" s="6"/>
      <c r="B314" s="7"/>
      <c r="C314" s="6"/>
      <c r="D314" s="6"/>
      <c r="E314" s="6"/>
      <c r="F314" s="6"/>
      <c r="G314" s="6"/>
      <c r="H314" s="6"/>
      <c r="I314" s="6"/>
      <c r="J314" s="8" t="str">
        <f aca="false">IF(B314="","",B314+30)</f>
        <v/>
      </c>
      <c r="K314" s="7"/>
      <c r="L314" s="6"/>
      <c r="M314" s="6"/>
      <c r="N314" s="7"/>
      <c r="O314" s="7"/>
      <c r="P314" s="7"/>
      <c r="Q314" s="6"/>
      <c r="R314" s="6"/>
      <c r="S314" s="9" t="str">
        <f aca="false">IF(OR(B314="",P314=""),"",P314-B314)</f>
        <v/>
      </c>
      <c r="T314" s="8" t="str">
        <f aca="true">IF(B314="","",IF(P314="",IF(TODAY()&gt;IF(O314&lt;&gt;"",O314,J314),"Overdue","Open"),IF(P314&lt;=IF(O314&lt;&gt;"",O314,J314),"On time","Late")))</f>
        <v/>
      </c>
      <c r="U314" s="7"/>
      <c r="V314" s="8" t="str">
        <f aca="false">IF(U314="","",U314+30)</f>
        <v/>
      </c>
      <c r="W314" s="7"/>
      <c r="X314" s="6"/>
      <c r="Y314" s="8" t="str">
        <f aca="true">IF(U314="","",IF(W314="",IF(TODAY()&gt;V314,"Overdue","Open"),IF(W314&lt;=V314,"On time","Late")))</f>
        <v/>
      </c>
      <c r="Z314" s="6"/>
      <c r="AA314" s="6"/>
    </row>
    <row r="315" customFormat="false" ht="15" hidden="false" customHeight="false" outlineLevel="0" collapsed="false">
      <c r="A315" s="6"/>
      <c r="B315" s="7"/>
      <c r="C315" s="6"/>
      <c r="D315" s="6"/>
      <c r="E315" s="6"/>
      <c r="F315" s="6"/>
      <c r="G315" s="6"/>
      <c r="H315" s="6"/>
      <c r="I315" s="6"/>
      <c r="J315" s="8" t="str">
        <f aca="false">IF(B315="","",B315+30)</f>
        <v/>
      </c>
      <c r="K315" s="7"/>
      <c r="L315" s="6"/>
      <c r="M315" s="6"/>
      <c r="N315" s="7"/>
      <c r="O315" s="7"/>
      <c r="P315" s="7"/>
      <c r="Q315" s="6"/>
      <c r="R315" s="6"/>
      <c r="S315" s="9" t="str">
        <f aca="false">IF(OR(B315="",P315=""),"",P315-B315)</f>
        <v/>
      </c>
      <c r="T315" s="8" t="str">
        <f aca="true">IF(B315="","",IF(P315="",IF(TODAY()&gt;IF(O315&lt;&gt;"",O315,J315),"Overdue","Open"),IF(P315&lt;=IF(O315&lt;&gt;"",O315,J315),"On time","Late")))</f>
        <v/>
      </c>
      <c r="U315" s="7"/>
      <c r="V315" s="8" t="str">
        <f aca="false">IF(U315="","",U315+30)</f>
        <v/>
      </c>
      <c r="W315" s="7"/>
      <c r="X315" s="6"/>
      <c r="Y315" s="8" t="str">
        <f aca="true">IF(U315="","",IF(W315="",IF(TODAY()&gt;V315,"Overdue","Open"),IF(W315&lt;=V315,"On time","Late")))</f>
        <v/>
      </c>
      <c r="Z315" s="6"/>
      <c r="AA315" s="6"/>
    </row>
    <row r="316" customFormat="false" ht="15" hidden="false" customHeight="false" outlineLevel="0" collapsed="false">
      <c r="A316" s="6"/>
      <c r="B316" s="7"/>
      <c r="C316" s="6"/>
      <c r="D316" s="6"/>
      <c r="E316" s="6"/>
      <c r="F316" s="6"/>
      <c r="G316" s="6"/>
      <c r="H316" s="6"/>
      <c r="I316" s="6"/>
      <c r="J316" s="8" t="str">
        <f aca="false">IF(B316="","",B316+30)</f>
        <v/>
      </c>
      <c r="K316" s="7"/>
      <c r="L316" s="6"/>
      <c r="M316" s="6"/>
      <c r="N316" s="7"/>
      <c r="O316" s="7"/>
      <c r="P316" s="7"/>
      <c r="Q316" s="6"/>
      <c r="R316" s="6"/>
      <c r="S316" s="9" t="str">
        <f aca="false">IF(OR(B316="",P316=""),"",P316-B316)</f>
        <v/>
      </c>
      <c r="T316" s="8" t="str">
        <f aca="true">IF(B316="","",IF(P316="",IF(TODAY()&gt;IF(O316&lt;&gt;"",O316,J316),"Overdue","Open"),IF(P316&lt;=IF(O316&lt;&gt;"",O316,J316),"On time","Late")))</f>
        <v/>
      </c>
      <c r="U316" s="7"/>
      <c r="V316" s="8" t="str">
        <f aca="false">IF(U316="","",U316+30)</f>
        <v/>
      </c>
      <c r="W316" s="7"/>
      <c r="X316" s="6"/>
      <c r="Y316" s="8" t="str">
        <f aca="true">IF(U316="","",IF(W316="",IF(TODAY()&gt;V316,"Overdue","Open"),IF(W316&lt;=V316,"On time","Late")))</f>
        <v/>
      </c>
      <c r="Z316" s="6"/>
      <c r="AA316" s="6"/>
    </row>
    <row r="317" customFormat="false" ht="15" hidden="false" customHeight="false" outlineLevel="0" collapsed="false">
      <c r="A317" s="6"/>
      <c r="B317" s="7"/>
      <c r="C317" s="6"/>
      <c r="D317" s="6"/>
      <c r="E317" s="6"/>
      <c r="F317" s="6"/>
      <c r="G317" s="6"/>
      <c r="H317" s="6"/>
      <c r="I317" s="6"/>
      <c r="J317" s="8" t="str">
        <f aca="false">IF(B317="","",B317+30)</f>
        <v/>
      </c>
      <c r="K317" s="7"/>
      <c r="L317" s="6"/>
      <c r="M317" s="6"/>
      <c r="N317" s="7"/>
      <c r="O317" s="7"/>
      <c r="P317" s="7"/>
      <c r="Q317" s="6"/>
      <c r="R317" s="6"/>
      <c r="S317" s="9" t="str">
        <f aca="false">IF(OR(B317="",P317=""),"",P317-B317)</f>
        <v/>
      </c>
      <c r="T317" s="8" t="str">
        <f aca="true">IF(B317="","",IF(P317="",IF(TODAY()&gt;IF(O317&lt;&gt;"",O317,J317),"Overdue","Open"),IF(P317&lt;=IF(O317&lt;&gt;"",O317,J317),"On time","Late")))</f>
        <v/>
      </c>
      <c r="U317" s="7"/>
      <c r="V317" s="8" t="str">
        <f aca="false">IF(U317="","",U317+30)</f>
        <v/>
      </c>
      <c r="W317" s="7"/>
      <c r="X317" s="6"/>
      <c r="Y317" s="8" t="str">
        <f aca="true">IF(U317="","",IF(W317="",IF(TODAY()&gt;V317,"Overdue","Open"),IF(W317&lt;=V317,"On time","Late")))</f>
        <v/>
      </c>
      <c r="Z317" s="6"/>
      <c r="AA317" s="6"/>
    </row>
    <row r="318" customFormat="false" ht="15" hidden="false" customHeight="false" outlineLevel="0" collapsed="false">
      <c r="A318" s="6"/>
      <c r="B318" s="7"/>
      <c r="C318" s="6"/>
      <c r="D318" s="6"/>
      <c r="E318" s="6"/>
      <c r="F318" s="6"/>
      <c r="G318" s="6"/>
      <c r="H318" s="6"/>
      <c r="I318" s="6"/>
      <c r="J318" s="8" t="str">
        <f aca="false">IF(B318="","",B318+30)</f>
        <v/>
      </c>
      <c r="K318" s="7"/>
      <c r="L318" s="6"/>
      <c r="M318" s="6"/>
      <c r="N318" s="7"/>
      <c r="O318" s="7"/>
      <c r="P318" s="7"/>
      <c r="Q318" s="6"/>
      <c r="R318" s="6"/>
      <c r="S318" s="9" t="str">
        <f aca="false">IF(OR(B318="",P318=""),"",P318-B318)</f>
        <v/>
      </c>
      <c r="T318" s="8" t="str">
        <f aca="true">IF(B318="","",IF(P318="",IF(TODAY()&gt;IF(O318&lt;&gt;"",O318,J318),"Overdue","Open"),IF(P318&lt;=IF(O318&lt;&gt;"",O318,J318),"On time","Late")))</f>
        <v/>
      </c>
      <c r="U318" s="7"/>
      <c r="V318" s="8" t="str">
        <f aca="false">IF(U318="","",U318+30)</f>
        <v/>
      </c>
      <c r="W318" s="7"/>
      <c r="X318" s="6"/>
      <c r="Y318" s="8" t="str">
        <f aca="true">IF(U318="","",IF(W318="",IF(TODAY()&gt;V318,"Overdue","Open"),IF(W318&lt;=V318,"On time","Late")))</f>
        <v/>
      </c>
      <c r="Z318" s="6"/>
      <c r="AA318" s="6"/>
    </row>
    <row r="319" customFormat="false" ht="15" hidden="false" customHeight="false" outlineLevel="0" collapsed="false">
      <c r="A319" s="6"/>
      <c r="B319" s="7"/>
      <c r="C319" s="6"/>
      <c r="D319" s="6"/>
      <c r="E319" s="6"/>
      <c r="F319" s="6"/>
      <c r="G319" s="6"/>
      <c r="H319" s="6"/>
      <c r="I319" s="6"/>
      <c r="J319" s="8" t="str">
        <f aca="false">IF(B319="","",B319+30)</f>
        <v/>
      </c>
      <c r="K319" s="7"/>
      <c r="L319" s="6"/>
      <c r="M319" s="6"/>
      <c r="N319" s="7"/>
      <c r="O319" s="7"/>
      <c r="P319" s="7"/>
      <c r="Q319" s="6"/>
      <c r="R319" s="6"/>
      <c r="S319" s="9" t="str">
        <f aca="false">IF(OR(B319="",P319=""),"",P319-B319)</f>
        <v/>
      </c>
      <c r="T319" s="8" t="str">
        <f aca="true">IF(B319="","",IF(P319="",IF(TODAY()&gt;IF(O319&lt;&gt;"",O319,J319),"Overdue","Open"),IF(P319&lt;=IF(O319&lt;&gt;"",O319,J319),"On time","Late")))</f>
        <v/>
      </c>
      <c r="U319" s="7"/>
      <c r="V319" s="8" t="str">
        <f aca="false">IF(U319="","",U319+30)</f>
        <v/>
      </c>
      <c r="W319" s="7"/>
      <c r="X319" s="6"/>
      <c r="Y319" s="8" t="str">
        <f aca="true">IF(U319="","",IF(W319="",IF(TODAY()&gt;V319,"Overdue","Open"),IF(W319&lt;=V319,"On time","Late")))</f>
        <v/>
      </c>
      <c r="Z319" s="6"/>
      <c r="AA319" s="6"/>
    </row>
    <row r="320" customFormat="false" ht="15" hidden="false" customHeight="false" outlineLevel="0" collapsed="false">
      <c r="A320" s="6"/>
      <c r="B320" s="7"/>
      <c r="C320" s="6"/>
      <c r="D320" s="6"/>
      <c r="E320" s="6"/>
      <c r="F320" s="6"/>
      <c r="G320" s="6"/>
      <c r="H320" s="6"/>
      <c r="I320" s="6"/>
      <c r="J320" s="8" t="str">
        <f aca="false">IF(B320="","",B320+30)</f>
        <v/>
      </c>
      <c r="K320" s="7"/>
      <c r="L320" s="6"/>
      <c r="M320" s="6"/>
      <c r="N320" s="7"/>
      <c r="O320" s="7"/>
      <c r="P320" s="7"/>
      <c r="Q320" s="6"/>
      <c r="R320" s="6"/>
      <c r="S320" s="9" t="str">
        <f aca="false">IF(OR(B320="",P320=""),"",P320-B320)</f>
        <v/>
      </c>
      <c r="T320" s="8" t="str">
        <f aca="true">IF(B320="","",IF(P320="",IF(TODAY()&gt;IF(O320&lt;&gt;"",O320,J320),"Overdue","Open"),IF(P320&lt;=IF(O320&lt;&gt;"",O320,J320),"On time","Late")))</f>
        <v/>
      </c>
      <c r="U320" s="7"/>
      <c r="V320" s="8" t="str">
        <f aca="false">IF(U320="","",U320+30)</f>
        <v/>
      </c>
      <c r="W320" s="7"/>
      <c r="X320" s="6"/>
      <c r="Y320" s="8" t="str">
        <f aca="true">IF(U320="","",IF(W320="",IF(TODAY()&gt;V320,"Overdue","Open"),IF(W320&lt;=V320,"On time","Late")))</f>
        <v/>
      </c>
      <c r="Z320" s="6"/>
      <c r="AA320" s="6"/>
    </row>
    <row r="321" customFormat="false" ht="15" hidden="false" customHeight="false" outlineLevel="0" collapsed="false">
      <c r="A321" s="6"/>
      <c r="B321" s="7"/>
      <c r="C321" s="6"/>
      <c r="D321" s="6"/>
      <c r="E321" s="6"/>
      <c r="F321" s="6"/>
      <c r="G321" s="6"/>
      <c r="H321" s="6"/>
      <c r="I321" s="6"/>
      <c r="J321" s="8" t="str">
        <f aca="false">IF(B321="","",B321+30)</f>
        <v/>
      </c>
      <c r="K321" s="7"/>
      <c r="L321" s="6"/>
      <c r="M321" s="6"/>
      <c r="N321" s="7"/>
      <c r="O321" s="7"/>
      <c r="P321" s="7"/>
      <c r="Q321" s="6"/>
      <c r="R321" s="6"/>
      <c r="S321" s="9" t="str">
        <f aca="false">IF(OR(B321="",P321=""),"",P321-B321)</f>
        <v/>
      </c>
      <c r="T321" s="8" t="str">
        <f aca="true">IF(B321="","",IF(P321="",IF(TODAY()&gt;IF(O321&lt;&gt;"",O321,J321),"Overdue","Open"),IF(P321&lt;=IF(O321&lt;&gt;"",O321,J321),"On time","Late")))</f>
        <v/>
      </c>
      <c r="U321" s="7"/>
      <c r="V321" s="8" t="str">
        <f aca="false">IF(U321="","",U321+30)</f>
        <v/>
      </c>
      <c r="W321" s="7"/>
      <c r="X321" s="6"/>
      <c r="Y321" s="8" t="str">
        <f aca="true">IF(U321="","",IF(W321="",IF(TODAY()&gt;V321,"Overdue","Open"),IF(W321&lt;=V321,"On time","Late")))</f>
        <v/>
      </c>
      <c r="Z321" s="6"/>
      <c r="AA321" s="6"/>
    </row>
    <row r="322" customFormat="false" ht="15" hidden="false" customHeight="false" outlineLevel="0" collapsed="false">
      <c r="A322" s="6"/>
      <c r="B322" s="7"/>
      <c r="C322" s="6"/>
      <c r="D322" s="6"/>
      <c r="E322" s="6"/>
      <c r="F322" s="6"/>
      <c r="G322" s="6"/>
      <c r="H322" s="6"/>
      <c r="I322" s="6"/>
      <c r="J322" s="8" t="str">
        <f aca="false">IF(B322="","",B322+30)</f>
        <v/>
      </c>
      <c r="K322" s="7"/>
      <c r="L322" s="6"/>
      <c r="M322" s="6"/>
      <c r="N322" s="7"/>
      <c r="O322" s="7"/>
      <c r="P322" s="7"/>
      <c r="Q322" s="6"/>
      <c r="R322" s="6"/>
      <c r="S322" s="9" t="str">
        <f aca="false">IF(OR(B322="",P322=""),"",P322-B322)</f>
        <v/>
      </c>
      <c r="T322" s="8" t="str">
        <f aca="true">IF(B322="","",IF(P322="",IF(TODAY()&gt;IF(O322&lt;&gt;"",O322,J322),"Overdue","Open"),IF(P322&lt;=IF(O322&lt;&gt;"",O322,J322),"On time","Late")))</f>
        <v/>
      </c>
      <c r="U322" s="7"/>
      <c r="V322" s="8" t="str">
        <f aca="false">IF(U322="","",U322+30)</f>
        <v/>
      </c>
      <c r="W322" s="7"/>
      <c r="X322" s="6"/>
      <c r="Y322" s="8" t="str">
        <f aca="true">IF(U322="","",IF(W322="",IF(TODAY()&gt;V322,"Overdue","Open"),IF(W322&lt;=V322,"On time","Late")))</f>
        <v/>
      </c>
      <c r="Z322" s="6"/>
      <c r="AA322" s="6"/>
    </row>
    <row r="323" customFormat="false" ht="15" hidden="false" customHeight="false" outlineLevel="0" collapsed="false">
      <c r="A323" s="6"/>
      <c r="B323" s="7"/>
      <c r="C323" s="6"/>
      <c r="D323" s="6"/>
      <c r="E323" s="6"/>
      <c r="F323" s="6"/>
      <c r="G323" s="6"/>
      <c r="H323" s="6"/>
      <c r="I323" s="6"/>
      <c r="J323" s="8" t="str">
        <f aca="false">IF(B323="","",B323+30)</f>
        <v/>
      </c>
      <c r="K323" s="7"/>
      <c r="L323" s="6"/>
      <c r="M323" s="6"/>
      <c r="N323" s="7"/>
      <c r="O323" s="7"/>
      <c r="P323" s="7"/>
      <c r="Q323" s="6"/>
      <c r="R323" s="6"/>
      <c r="S323" s="9" t="str">
        <f aca="false">IF(OR(B323="",P323=""),"",P323-B323)</f>
        <v/>
      </c>
      <c r="T323" s="8" t="str">
        <f aca="true">IF(B323="","",IF(P323="",IF(TODAY()&gt;IF(O323&lt;&gt;"",O323,J323),"Overdue","Open"),IF(P323&lt;=IF(O323&lt;&gt;"",O323,J323),"On time","Late")))</f>
        <v/>
      </c>
      <c r="U323" s="7"/>
      <c r="V323" s="8" t="str">
        <f aca="false">IF(U323="","",U323+30)</f>
        <v/>
      </c>
      <c r="W323" s="7"/>
      <c r="X323" s="6"/>
      <c r="Y323" s="8" t="str">
        <f aca="true">IF(U323="","",IF(W323="",IF(TODAY()&gt;V323,"Overdue","Open"),IF(W323&lt;=V323,"On time","Late")))</f>
        <v/>
      </c>
      <c r="Z323" s="6"/>
      <c r="AA323" s="6"/>
    </row>
    <row r="324" customFormat="false" ht="15" hidden="false" customHeight="false" outlineLevel="0" collapsed="false">
      <c r="A324" s="6"/>
      <c r="B324" s="7"/>
      <c r="C324" s="6"/>
      <c r="D324" s="6"/>
      <c r="E324" s="6"/>
      <c r="F324" s="6"/>
      <c r="G324" s="6"/>
      <c r="H324" s="6"/>
      <c r="I324" s="6"/>
      <c r="J324" s="8" t="str">
        <f aca="false">IF(B324="","",B324+30)</f>
        <v/>
      </c>
      <c r="K324" s="7"/>
      <c r="L324" s="6"/>
      <c r="M324" s="6"/>
      <c r="N324" s="7"/>
      <c r="O324" s="7"/>
      <c r="P324" s="7"/>
      <c r="Q324" s="6"/>
      <c r="R324" s="6"/>
      <c r="S324" s="9" t="str">
        <f aca="false">IF(OR(B324="",P324=""),"",P324-B324)</f>
        <v/>
      </c>
      <c r="T324" s="8" t="str">
        <f aca="true">IF(B324="","",IF(P324="",IF(TODAY()&gt;IF(O324&lt;&gt;"",O324,J324),"Overdue","Open"),IF(P324&lt;=IF(O324&lt;&gt;"",O324,J324),"On time","Late")))</f>
        <v/>
      </c>
      <c r="U324" s="7"/>
      <c r="V324" s="8" t="str">
        <f aca="false">IF(U324="","",U324+30)</f>
        <v/>
      </c>
      <c r="W324" s="7"/>
      <c r="X324" s="6"/>
      <c r="Y324" s="8" t="str">
        <f aca="true">IF(U324="","",IF(W324="",IF(TODAY()&gt;V324,"Overdue","Open"),IF(W324&lt;=V324,"On time","Late")))</f>
        <v/>
      </c>
      <c r="Z324" s="6"/>
      <c r="AA324" s="6"/>
    </row>
    <row r="325" customFormat="false" ht="15" hidden="false" customHeight="false" outlineLevel="0" collapsed="false">
      <c r="A325" s="6"/>
      <c r="B325" s="7"/>
      <c r="C325" s="6"/>
      <c r="D325" s="6"/>
      <c r="E325" s="6"/>
      <c r="F325" s="6"/>
      <c r="G325" s="6"/>
      <c r="H325" s="6"/>
      <c r="I325" s="6"/>
      <c r="J325" s="8" t="str">
        <f aca="false">IF(B325="","",B325+30)</f>
        <v/>
      </c>
      <c r="K325" s="7"/>
      <c r="L325" s="6"/>
      <c r="M325" s="6"/>
      <c r="N325" s="7"/>
      <c r="O325" s="7"/>
      <c r="P325" s="7"/>
      <c r="Q325" s="6"/>
      <c r="R325" s="6"/>
      <c r="S325" s="9" t="str">
        <f aca="false">IF(OR(B325="",P325=""),"",P325-B325)</f>
        <v/>
      </c>
      <c r="T325" s="8" t="str">
        <f aca="true">IF(B325="","",IF(P325="",IF(TODAY()&gt;IF(O325&lt;&gt;"",O325,J325),"Overdue","Open"),IF(P325&lt;=IF(O325&lt;&gt;"",O325,J325),"On time","Late")))</f>
        <v/>
      </c>
      <c r="U325" s="7"/>
      <c r="V325" s="8" t="str">
        <f aca="false">IF(U325="","",U325+30)</f>
        <v/>
      </c>
      <c r="W325" s="7"/>
      <c r="X325" s="6"/>
      <c r="Y325" s="8" t="str">
        <f aca="true">IF(U325="","",IF(W325="",IF(TODAY()&gt;V325,"Overdue","Open"),IF(W325&lt;=V325,"On time","Late")))</f>
        <v/>
      </c>
      <c r="Z325" s="6"/>
      <c r="AA325" s="6"/>
    </row>
    <row r="326" customFormat="false" ht="15" hidden="false" customHeight="false" outlineLevel="0" collapsed="false">
      <c r="A326" s="6"/>
      <c r="B326" s="7"/>
      <c r="C326" s="6"/>
      <c r="D326" s="6"/>
      <c r="E326" s="6"/>
      <c r="F326" s="6"/>
      <c r="G326" s="6"/>
      <c r="H326" s="6"/>
      <c r="I326" s="6"/>
      <c r="J326" s="8" t="str">
        <f aca="false">IF(B326="","",B326+30)</f>
        <v/>
      </c>
      <c r="K326" s="7"/>
      <c r="L326" s="6"/>
      <c r="M326" s="6"/>
      <c r="N326" s="7"/>
      <c r="O326" s="7"/>
      <c r="P326" s="7"/>
      <c r="Q326" s="6"/>
      <c r="R326" s="6"/>
      <c r="S326" s="9" t="str">
        <f aca="false">IF(OR(B326="",P326=""),"",P326-B326)</f>
        <v/>
      </c>
      <c r="T326" s="8" t="str">
        <f aca="true">IF(B326="","",IF(P326="",IF(TODAY()&gt;IF(O326&lt;&gt;"",O326,J326),"Overdue","Open"),IF(P326&lt;=IF(O326&lt;&gt;"",O326,J326),"On time","Late")))</f>
        <v/>
      </c>
      <c r="U326" s="7"/>
      <c r="V326" s="8" t="str">
        <f aca="false">IF(U326="","",U326+30)</f>
        <v/>
      </c>
      <c r="W326" s="7"/>
      <c r="X326" s="6"/>
      <c r="Y326" s="8" t="str">
        <f aca="true">IF(U326="","",IF(W326="",IF(TODAY()&gt;V326,"Overdue","Open"),IF(W326&lt;=V326,"On time","Late")))</f>
        <v/>
      </c>
      <c r="Z326" s="6"/>
      <c r="AA326" s="6"/>
    </row>
    <row r="327" customFormat="false" ht="15" hidden="false" customHeight="false" outlineLevel="0" collapsed="false">
      <c r="A327" s="6"/>
      <c r="B327" s="7"/>
      <c r="C327" s="6"/>
      <c r="D327" s="6"/>
      <c r="E327" s="6"/>
      <c r="F327" s="6"/>
      <c r="G327" s="6"/>
      <c r="H327" s="6"/>
      <c r="I327" s="6"/>
      <c r="J327" s="8" t="str">
        <f aca="false">IF(B327="","",B327+30)</f>
        <v/>
      </c>
      <c r="K327" s="7"/>
      <c r="L327" s="6"/>
      <c r="M327" s="6"/>
      <c r="N327" s="7"/>
      <c r="O327" s="7"/>
      <c r="P327" s="7"/>
      <c r="Q327" s="6"/>
      <c r="R327" s="6"/>
      <c r="S327" s="9" t="str">
        <f aca="false">IF(OR(B327="",P327=""),"",P327-B327)</f>
        <v/>
      </c>
      <c r="T327" s="8" t="str">
        <f aca="true">IF(B327="","",IF(P327="",IF(TODAY()&gt;IF(O327&lt;&gt;"",O327,J327),"Overdue","Open"),IF(P327&lt;=IF(O327&lt;&gt;"",O327,J327),"On time","Late")))</f>
        <v/>
      </c>
      <c r="U327" s="7"/>
      <c r="V327" s="8" t="str">
        <f aca="false">IF(U327="","",U327+30)</f>
        <v/>
      </c>
      <c r="W327" s="7"/>
      <c r="X327" s="6"/>
      <c r="Y327" s="8" t="str">
        <f aca="true">IF(U327="","",IF(W327="",IF(TODAY()&gt;V327,"Overdue","Open"),IF(W327&lt;=V327,"On time","Late")))</f>
        <v/>
      </c>
      <c r="Z327" s="6"/>
      <c r="AA327" s="6"/>
    </row>
    <row r="328" customFormat="false" ht="15" hidden="false" customHeight="false" outlineLevel="0" collapsed="false">
      <c r="A328" s="6"/>
      <c r="B328" s="7"/>
      <c r="C328" s="6"/>
      <c r="D328" s="6"/>
      <c r="E328" s="6"/>
      <c r="F328" s="6"/>
      <c r="G328" s="6"/>
      <c r="H328" s="6"/>
      <c r="I328" s="6"/>
      <c r="J328" s="8" t="str">
        <f aca="false">IF(B328="","",B328+30)</f>
        <v/>
      </c>
      <c r="K328" s="7"/>
      <c r="L328" s="6"/>
      <c r="M328" s="6"/>
      <c r="N328" s="7"/>
      <c r="O328" s="7"/>
      <c r="P328" s="7"/>
      <c r="Q328" s="6"/>
      <c r="R328" s="6"/>
      <c r="S328" s="9" t="str">
        <f aca="false">IF(OR(B328="",P328=""),"",P328-B328)</f>
        <v/>
      </c>
      <c r="T328" s="8" t="str">
        <f aca="true">IF(B328="","",IF(P328="",IF(TODAY()&gt;IF(O328&lt;&gt;"",O328,J328),"Overdue","Open"),IF(P328&lt;=IF(O328&lt;&gt;"",O328,J328),"On time","Late")))</f>
        <v/>
      </c>
      <c r="U328" s="7"/>
      <c r="V328" s="8" t="str">
        <f aca="false">IF(U328="","",U328+30)</f>
        <v/>
      </c>
      <c r="W328" s="7"/>
      <c r="X328" s="6"/>
      <c r="Y328" s="8" t="str">
        <f aca="true">IF(U328="","",IF(W328="",IF(TODAY()&gt;V328,"Overdue","Open"),IF(W328&lt;=V328,"On time","Late")))</f>
        <v/>
      </c>
      <c r="Z328" s="6"/>
      <c r="AA328" s="6"/>
    </row>
    <row r="329" customFormat="false" ht="15" hidden="false" customHeight="false" outlineLevel="0" collapsed="false">
      <c r="A329" s="6"/>
      <c r="B329" s="7"/>
      <c r="C329" s="6"/>
      <c r="D329" s="6"/>
      <c r="E329" s="6"/>
      <c r="F329" s="6"/>
      <c r="G329" s="6"/>
      <c r="H329" s="6"/>
      <c r="I329" s="6"/>
      <c r="J329" s="8" t="str">
        <f aca="false">IF(B329="","",B329+30)</f>
        <v/>
      </c>
      <c r="K329" s="7"/>
      <c r="L329" s="6"/>
      <c r="M329" s="6"/>
      <c r="N329" s="7"/>
      <c r="O329" s="7"/>
      <c r="P329" s="7"/>
      <c r="Q329" s="6"/>
      <c r="R329" s="6"/>
      <c r="S329" s="9" t="str">
        <f aca="false">IF(OR(B329="",P329=""),"",P329-B329)</f>
        <v/>
      </c>
      <c r="T329" s="8" t="str">
        <f aca="true">IF(B329="","",IF(P329="",IF(TODAY()&gt;IF(O329&lt;&gt;"",O329,J329),"Overdue","Open"),IF(P329&lt;=IF(O329&lt;&gt;"",O329,J329),"On time","Late")))</f>
        <v/>
      </c>
      <c r="U329" s="7"/>
      <c r="V329" s="8" t="str">
        <f aca="false">IF(U329="","",U329+30)</f>
        <v/>
      </c>
      <c r="W329" s="7"/>
      <c r="X329" s="6"/>
      <c r="Y329" s="8" t="str">
        <f aca="true">IF(U329="","",IF(W329="",IF(TODAY()&gt;V329,"Overdue","Open"),IF(W329&lt;=V329,"On time","Late")))</f>
        <v/>
      </c>
      <c r="Z329" s="6"/>
      <c r="AA329" s="6"/>
    </row>
    <row r="330" customFormat="false" ht="15" hidden="false" customHeight="false" outlineLevel="0" collapsed="false">
      <c r="A330" s="6"/>
      <c r="B330" s="7"/>
      <c r="C330" s="6"/>
      <c r="D330" s="6"/>
      <c r="E330" s="6"/>
      <c r="F330" s="6"/>
      <c r="G330" s="6"/>
      <c r="H330" s="6"/>
      <c r="I330" s="6"/>
      <c r="J330" s="8" t="str">
        <f aca="false">IF(B330="","",B330+30)</f>
        <v/>
      </c>
      <c r="K330" s="7"/>
      <c r="L330" s="6"/>
      <c r="M330" s="6"/>
      <c r="N330" s="7"/>
      <c r="O330" s="7"/>
      <c r="P330" s="7"/>
      <c r="Q330" s="6"/>
      <c r="R330" s="6"/>
      <c r="S330" s="9" t="str">
        <f aca="false">IF(OR(B330="",P330=""),"",P330-B330)</f>
        <v/>
      </c>
      <c r="T330" s="8" t="str">
        <f aca="true">IF(B330="","",IF(P330="",IF(TODAY()&gt;IF(O330&lt;&gt;"",O330,J330),"Overdue","Open"),IF(P330&lt;=IF(O330&lt;&gt;"",O330,J330),"On time","Late")))</f>
        <v/>
      </c>
      <c r="U330" s="7"/>
      <c r="V330" s="8" t="str">
        <f aca="false">IF(U330="","",U330+30)</f>
        <v/>
      </c>
      <c r="W330" s="7"/>
      <c r="X330" s="6"/>
      <c r="Y330" s="8" t="str">
        <f aca="true">IF(U330="","",IF(W330="",IF(TODAY()&gt;V330,"Overdue","Open"),IF(W330&lt;=V330,"On time","Late")))</f>
        <v/>
      </c>
      <c r="Z330" s="6"/>
      <c r="AA330" s="6"/>
    </row>
    <row r="331" customFormat="false" ht="15" hidden="false" customHeight="false" outlineLevel="0" collapsed="false">
      <c r="A331" s="6"/>
      <c r="B331" s="7"/>
      <c r="C331" s="6"/>
      <c r="D331" s="6"/>
      <c r="E331" s="6"/>
      <c r="F331" s="6"/>
      <c r="G331" s="6"/>
      <c r="H331" s="6"/>
      <c r="I331" s="6"/>
      <c r="J331" s="8" t="str">
        <f aca="false">IF(B331="","",B331+30)</f>
        <v/>
      </c>
      <c r="K331" s="7"/>
      <c r="L331" s="6"/>
      <c r="M331" s="6"/>
      <c r="N331" s="7"/>
      <c r="O331" s="7"/>
      <c r="P331" s="7"/>
      <c r="Q331" s="6"/>
      <c r="R331" s="6"/>
      <c r="S331" s="9" t="str">
        <f aca="false">IF(OR(B331="",P331=""),"",P331-B331)</f>
        <v/>
      </c>
      <c r="T331" s="8" t="str">
        <f aca="true">IF(B331="","",IF(P331="",IF(TODAY()&gt;IF(O331&lt;&gt;"",O331,J331),"Overdue","Open"),IF(P331&lt;=IF(O331&lt;&gt;"",O331,J331),"On time","Late")))</f>
        <v/>
      </c>
      <c r="U331" s="7"/>
      <c r="V331" s="8" t="str">
        <f aca="false">IF(U331="","",U331+30)</f>
        <v/>
      </c>
      <c r="W331" s="7"/>
      <c r="X331" s="6"/>
      <c r="Y331" s="8" t="str">
        <f aca="true">IF(U331="","",IF(W331="",IF(TODAY()&gt;V331,"Overdue","Open"),IF(W331&lt;=V331,"On time","Late")))</f>
        <v/>
      </c>
      <c r="Z331" s="6"/>
      <c r="AA331" s="6"/>
    </row>
    <row r="332" customFormat="false" ht="15" hidden="false" customHeight="false" outlineLevel="0" collapsed="false">
      <c r="A332" s="6"/>
      <c r="B332" s="7"/>
      <c r="C332" s="6"/>
      <c r="D332" s="6"/>
      <c r="E332" s="6"/>
      <c r="F332" s="6"/>
      <c r="G332" s="6"/>
      <c r="H332" s="6"/>
      <c r="I332" s="6"/>
      <c r="J332" s="8" t="str">
        <f aca="false">IF(B332="","",B332+30)</f>
        <v/>
      </c>
      <c r="K332" s="7"/>
      <c r="L332" s="6"/>
      <c r="M332" s="6"/>
      <c r="N332" s="7"/>
      <c r="O332" s="7"/>
      <c r="P332" s="7"/>
      <c r="Q332" s="6"/>
      <c r="R332" s="6"/>
      <c r="S332" s="9" t="str">
        <f aca="false">IF(OR(B332="",P332=""),"",P332-B332)</f>
        <v/>
      </c>
      <c r="T332" s="8" t="str">
        <f aca="true">IF(B332="","",IF(P332="",IF(TODAY()&gt;IF(O332&lt;&gt;"",O332,J332),"Overdue","Open"),IF(P332&lt;=IF(O332&lt;&gt;"",O332,J332),"On time","Late")))</f>
        <v/>
      </c>
      <c r="U332" s="7"/>
      <c r="V332" s="8" t="str">
        <f aca="false">IF(U332="","",U332+30)</f>
        <v/>
      </c>
      <c r="W332" s="7"/>
      <c r="X332" s="6"/>
      <c r="Y332" s="8" t="str">
        <f aca="true">IF(U332="","",IF(W332="",IF(TODAY()&gt;V332,"Overdue","Open"),IF(W332&lt;=V332,"On time","Late")))</f>
        <v/>
      </c>
      <c r="Z332" s="6"/>
      <c r="AA332" s="6"/>
    </row>
    <row r="333" customFormat="false" ht="15" hidden="false" customHeight="false" outlineLevel="0" collapsed="false">
      <c r="A333" s="6"/>
      <c r="B333" s="7"/>
      <c r="C333" s="6"/>
      <c r="D333" s="6"/>
      <c r="E333" s="6"/>
      <c r="F333" s="6"/>
      <c r="G333" s="6"/>
      <c r="H333" s="6"/>
      <c r="I333" s="6"/>
      <c r="J333" s="8" t="str">
        <f aca="false">IF(B333="","",B333+30)</f>
        <v/>
      </c>
      <c r="K333" s="7"/>
      <c r="L333" s="6"/>
      <c r="M333" s="6"/>
      <c r="N333" s="7"/>
      <c r="O333" s="7"/>
      <c r="P333" s="7"/>
      <c r="Q333" s="6"/>
      <c r="R333" s="6"/>
      <c r="S333" s="9" t="str">
        <f aca="false">IF(OR(B333="",P333=""),"",P333-B333)</f>
        <v/>
      </c>
      <c r="T333" s="8" t="str">
        <f aca="true">IF(B333="","",IF(P333="",IF(TODAY()&gt;IF(O333&lt;&gt;"",O333,J333),"Overdue","Open"),IF(P333&lt;=IF(O333&lt;&gt;"",O333,J333),"On time","Late")))</f>
        <v/>
      </c>
      <c r="U333" s="7"/>
      <c r="V333" s="8" t="str">
        <f aca="false">IF(U333="","",U333+30)</f>
        <v/>
      </c>
      <c r="W333" s="7"/>
      <c r="X333" s="6"/>
      <c r="Y333" s="8" t="str">
        <f aca="true">IF(U333="","",IF(W333="",IF(TODAY()&gt;V333,"Overdue","Open"),IF(W333&lt;=V333,"On time","Late")))</f>
        <v/>
      </c>
      <c r="Z333" s="6"/>
      <c r="AA333" s="6"/>
    </row>
    <row r="334" customFormat="false" ht="15" hidden="false" customHeight="false" outlineLevel="0" collapsed="false">
      <c r="A334" s="6"/>
      <c r="B334" s="7"/>
      <c r="C334" s="6"/>
      <c r="D334" s="6"/>
      <c r="E334" s="6"/>
      <c r="F334" s="6"/>
      <c r="G334" s="6"/>
      <c r="H334" s="6"/>
      <c r="I334" s="6"/>
      <c r="J334" s="8" t="str">
        <f aca="false">IF(B334="","",B334+30)</f>
        <v/>
      </c>
      <c r="K334" s="7"/>
      <c r="L334" s="6"/>
      <c r="M334" s="6"/>
      <c r="N334" s="7"/>
      <c r="O334" s="7"/>
      <c r="P334" s="7"/>
      <c r="Q334" s="6"/>
      <c r="R334" s="6"/>
      <c r="S334" s="9" t="str">
        <f aca="false">IF(OR(B334="",P334=""),"",P334-B334)</f>
        <v/>
      </c>
      <c r="T334" s="8" t="str">
        <f aca="true">IF(B334="","",IF(P334="",IF(TODAY()&gt;IF(O334&lt;&gt;"",O334,J334),"Overdue","Open"),IF(P334&lt;=IF(O334&lt;&gt;"",O334,J334),"On time","Late")))</f>
        <v/>
      </c>
      <c r="U334" s="7"/>
      <c r="V334" s="8" t="str">
        <f aca="false">IF(U334="","",U334+30)</f>
        <v/>
      </c>
      <c r="W334" s="7"/>
      <c r="X334" s="6"/>
      <c r="Y334" s="8" t="str">
        <f aca="true">IF(U334="","",IF(W334="",IF(TODAY()&gt;V334,"Overdue","Open"),IF(W334&lt;=V334,"On time","Late")))</f>
        <v/>
      </c>
      <c r="Z334" s="6"/>
      <c r="AA334" s="6"/>
    </row>
    <row r="335" customFormat="false" ht="15" hidden="false" customHeight="false" outlineLevel="0" collapsed="false">
      <c r="A335" s="6"/>
      <c r="B335" s="7"/>
      <c r="C335" s="6"/>
      <c r="D335" s="6"/>
      <c r="E335" s="6"/>
      <c r="F335" s="6"/>
      <c r="G335" s="6"/>
      <c r="H335" s="6"/>
      <c r="I335" s="6"/>
      <c r="J335" s="8" t="str">
        <f aca="false">IF(B335="","",B335+30)</f>
        <v/>
      </c>
      <c r="K335" s="7"/>
      <c r="L335" s="6"/>
      <c r="M335" s="6"/>
      <c r="N335" s="7"/>
      <c r="O335" s="7"/>
      <c r="P335" s="7"/>
      <c r="Q335" s="6"/>
      <c r="R335" s="6"/>
      <c r="S335" s="9" t="str">
        <f aca="false">IF(OR(B335="",P335=""),"",P335-B335)</f>
        <v/>
      </c>
      <c r="T335" s="8" t="str">
        <f aca="true">IF(B335="","",IF(P335="",IF(TODAY()&gt;IF(O335&lt;&gt;"",O335,J335),"Overdue","Open"),IF(P335&lt;=IF(O335&lt;&gt;"",O335,J335),"On time","Late")))</f>
        <v/>
      </c>
      <c r="U335" s="7"/>
      <c r="V335" s="8" t="str">
        <f aca="false">IF(U335="","",U335+30)</f>
        <v/>
      </c>
      <c r="W335" s="7"/>
      <c r="X335" s="6"/>
      <c r="Y335" s="8" t="str">
        <f aca="true">IF(U335="","",IF(W335="",IF(TODAY()&gt;V335,"Overdue","Open"),IF(W335&lt;=V335,"On time","Late")))</f>
        <v/>
      </c>
      <c r="Z335" s="6"/>
      <c r="AA335" s="6"/>
    </row>
    <row r="336" customFormat="false" ht="15" hidden="false" customHeight="false" outlineLevel="0" collapsed="false">
      <c r="A336" s="6"/>
      <c r="B336" s="7"/>
      <c r="C336" s="6"/>
      <c r="D336" s="6"/>
      <c r="E336" s="6"/>
      <c r="F336" s="6"/>
      <c r="G336" s="6"/>
      <c r="H336" s="6"/>
      <c r="I336" s="6"/>
      <c r="J336" s="8" t="str">
        <f aca="false">IF(B336="","",B336+30)</f>
        <v/>
      </c>
      <c r="K336" s="7"/>
      <c r="L336" s="6"/>
      <c r="M336" s="6"/>
      <c r="N336" s="7"/>
      <c r="O336" s="7"/>
      <c r="P336" s="7"/>
      <c r="Q336" s="6"/>
      <c r="R336" s="6"/>
      <c r="S336" s="9" t="str">
        <f aca="false">IF(OR(B336="",P336=""),"",P336-B336)</f>
        <v/>
      </c>
      <c r="T336" s="8" t="str">
        <f aca="true">IF(B336="","",IF(P336="",IF(TODAY()&gt;IF(O336&lt;&gt;"",O336,J336),"Overdue","Open"),IF(P336&lt;=IF(O336&lt;&gt;"",O336,J336),"On time","Late")))</f>
        <v/>
      </c>
      <c r="U336" s="7"/>
      <c r="V336" s="8" t="str">
        <f aca="false">IF(U336="","",U336+30)</f>
        <v/>
      </c>
      <c r="W336" s="7"/>
      <c r="X336" s="6"/>
      <c r="Y336" s="8" t="str">
        <f aca="true">IF(U336="","",IF(W336="",IF(TODAY()&gt;V336,"Overdue","Open"),IF(W336&lt;=V336,"On time","Late")))</f>
        <v/>
      </c>
      <c r="Z336" s="6"/>
      <c r="AA336" s="6"/>
    </row>
    <row r="337" customFormat="false" ht="15" hidden="false" customHeight="false" outlineLevel="0" collapsed="false">
      <c r="A337" s="6"/>
      <c r="B337" s="7"/>
      <c r="C337" s="6"/>
      <c r="D337" s="6"/>
      <c r="E337" s="6"/>
      <c r="F337" s="6"/>
      <c r="G337" s="6"/>
      <c r="H337" s="6"/>
      <c r="I337" s="6"/>
      <c r="J337" s="8" t="str">
        <f aca="false">IF(B337="","",B337+30)</f>
        <v/>
      </c>
      <c r="K337" s="7"/>
      <c r="L337" s="6"/>
      <c r="M337" s="6"/>
      <c r="N337" s="7"/>
      <c r="O337" s="7"/>
      <c r="P337" s="7"/>
      <c r="Q337" s="6"/>
      <c r="R337" s="6"/>
      <c r="S337" s="9" t="str">
        <f aca="false">IF(OR(B337="",P337=""),"",P337-B337)</f>
        <v/>
      </c>
      <c r="T337" s="8" t="str">
        <f aca="true">IF(B337="","",IF(P337="",IF(TODAY()&gt;IF(O337&lt;&gt;"",O337,J337),"Overdue","Open"),IF(P337&lt;=IF(O337&lt;&gt;"",O337,J337),"On time","Late")))</f>
        <v/>
      </c>
      <c r="U337" s="7"/>
      <c r="V337" s="8" t="str">
        <f aca="false">IF(U337="","",U337+30)</f>
        <v/>
      </c>
      <c r="W337" s="7"/>
      <c r="X337" s="6"/>
      <c r="Y337" s="8" t="str">
        <f aca="true">IF(U337="","",IF(W337="",IF(TODAY()&gt;V337,"Overdue","Open"),IF(W337&lt;=V337,"On time","Late")))</f>
        <v/>
      </c>
      <c r="Z337" s="6"/>
      <c r="AA337" s="6"/>
    </row>
    <row r="338" customFormat="false" ht="15" hidden="false" customHeight="false" outlineLevel="0" collapsed="false">
      <c r="A338" s="6"/>
      <c r="B338" s="7"/>
      <c r="C338" s="6"/>
      <c r="D338" s="6"/>
      <c r="E338" s="6"/>
      <c r="F338" s="6"/>
      <c r="G338" s="6"/>
      <c r="H338" s="6"/>
      <c r="I338" s="6"/>
      <c r="J338" s="8" t="str">
        <f aca="false">IF(B338="","",B338+30)</f>
        <v/>
      </c>
      <c r="K338" s="7"/>
      <c r="L338" s="6"/>
      <c r="M338" s="6"/>
      <c r="N338" s="7"/>
      <c r="O338" s="7"/>
      <c r="P338" s="7"/>
      <c r="Q338" s="6"/>
      <c r="R338" s="6"/>
      <c r="S338" s="9" t="str">
        <f aca="false">IF(OR(B338="",P338=""),"",P338-B338)</f>
        <v/>
      </c>
      <c r="T338" s="8" t="str">
        <f aca="true">IF(B338="","",IF(P338="",IF(TODAY()&gt;IF(O338&lt;&gt;"",O338,J338),"Overdue","Open"),IF(P338&lt;=IF(O338&lt;&gt;"",O338,J338),"On time","Late")))</f>
        <v/>
      </c>
      <c r="U338" s="7"/>
      <c r="V338" s="8" t="str">
        <f aca="false">IF(U338="","",U338+30)</f>
        <v/>
      </c>
      <c r="W338" s="7"/>
      <c r="X338" s="6"/>
      <c r="Y338" s="8" t="str">
        <f aca="true">IF(U338="","",IF(W338="",IF(TODAY()&gt;V338,"Overdue","Open"),IF(W338&lt;=V338,"On time","Late")))</f>
        <v/>
      </c>
      <c r="Z338" s="6"/>
      <c r="AA338" s="6"/>
    </row>
    <row r="339" customFormat="false" ht="15" hidden="false" customHeight="false" outlineLevel="0" collapsed="false">
      <c r="A339" s="6"/>
      <c r="B339" s="7"/>
      <c r="C339" s="6"/>
      <c r="D339" s="6"/>
      <c r="E339" s="6"/>
      <c r="F339" s="6"/>
      <c r="G339" s="6"/>
      <c r="H339" s="6"/>
      <c r="I339" s="6"/>
      <c r="J339" s="8" t="str">
        <f aca="false">IF(B339="","",B339+30)</f>
        <v/>
      </c>
      <c r="K339" s="7"/>
      <c r="L339" s="6"/>
      <c r="M339" s="6"/>
      <c r="N339" s="7"/>
      <c r="O339" s="7"/>
      <c r="P339" s="7"/>
      <c r="Q339" s="6"/>
      <c r="R339" s="6"/>
      <c r="S339" s="9" t="str">
        <f aca="false">IF(OR(B339="",P339=""),"",P339-B339)</f>
        <v/>
      </c>
      <c r="T339" s="8" t="str">
        <f aca="true">IF(B339="","",IF(P339="",IF(TODAY()&gt;IF(O339&lt;&gt;"",O339,J339),"Overdue","Open"),IF(P339&lt;=IF(O339&lt;&gt;"",O339,J339),"On time","Late")))</f>
        <v/>
      </c>
      <c r="U339" s="7"/>
      <c r="V339" s="8" t="str">
        <f aca="false">IF(U339="","",U339+30)</f>
        <v/>
      </c>
      <c r="W339" s="7"/>
      <c r="X339" s="6"/>
      <c r="Y339" s="8" t="str">
        <f aca="true">IF(U339="","",IF(W339="",IF(TODAY()&gt;V339,"Overdue","Open"),IF(W339&lt;=V339,"On time","Late")))</f>
        <v/>
      </c>
      <c r="Z339" s="6"/>
      <c r="AA339" s="6"/>
    </row>
    <row r="340" customFormat="false" ht="15" hidden="false" customHeight="false" outlineLevel="0" collapsed="false">
      <c r="A340" s="6"/>
      <c r="B340" s="7"/>
      <c r="C340" s="6"/>
      <c r="D340" s="6"/>
      <c r="E340" s="6"/>
      <c r="F340" s="6"/>
      <c r="G340" s="6"/>
      <c r="H340" s="6"/>
      <c r="I340" s="6"/>
      <c r="J340" s="8" t="str">
        <f aca="false">IF(B340="","",B340+30)</f>
        <v/>
      </c>
      <c r="K340" s="7"/>
      <c r="L340" s="6"/>
      <c r="M340" s="6"/>
      <c r="N340" s="7"/>
      <c r="O340" s="7"/>
      <c r="P340" s="7"/>
      <c r="Q340" s="6"/>
      <c r="R340" s="6"/>
      <c r="S340" s="9" t="str">
        <f aca="false">IF(OR(B340="",P340=""),"",P340-B340)</f>
        <v/>
      </c>
      <c r="T340" s="8" t="str">
        <f aca="true">IF(B340="","",IF(P340="",IF(TODAY()&gt;IF(O340&lt;&gt;"",O340,J340),"Overdue","Open"),IF(P340&lt;=IF(O340&lt;&gt;"",O340,J340),"On time","Late")))</f>
        <v/>
      </c>
      <c r="U340" s="7"/>
      <c r="V340" s="8" t="str">
        <f aca="false">IF(U340="","",U340+30)</f>
        <v/>
      </c>
      <c r="W340" s="7"/>
      <c r="X340" s="6"/>
      <c r="Y340" s="8" t="str">
        <f aca="true">IF(U340="","",IF(W340="",IF(TODAY()&gt;V340,"Overdue","Open"),IF(W340&lt;=V340,"On time","Late")))</f>
        <v/>
      </c>
      <c r="Z340" s="6"/>
      <c r="AA340" s="6"/>
    </row>
    <row r="341" customFormat="false" ht="15" hidden="false" customHeight="false" outlineLevel="0" collapsed="false">
      <c r="A341" s="6"/>
      <c r="B341" s="7"/>
      <c r="C341" s="6"/>
      <c r="D341" s="6"/>
      <c r="E341" s="6"/>
      <c r="F341" s="6"/>
      <c r="G341" s="6"/>
      <c r="H341" s="6"/>
      <c r="I341" s="6"/>
      <c r="J341" s="8" t="str">
        <f aca="false">IF(B341="","",B341+30)</f>
        <v/>
      </c>
      <c r="K341" s="7"/>
      <c r="L341" s="6"/>
      <c r="M341" s="6"/>
      <c r="N341" s="7"/>
      <c r="O341" s="7"/>
      <c r="P341" s="7"/>
      <c r="Q341" s="6"/>
      <c r="R341" s="6"/>
      <c r="S341" s="9" t="str">
        <f aca="false">IF(OR(B341="",P341=""),"",P341-B341)</f>
        <v/>
      </c>
      <c r="T341" s="8" t="str">
        <f aca="true">IF(B341="","",IF(P341="",IF(TODAY()&gt;IF(O341&lt;&gt;"",O341,J341),"Overdue","Open"),IF(P341&lt;=IF(O341&lt;&gt;"",O341,J341),"On time","Late")))</f>
        <v/>
      </c>
      <c r="U341" s="7"/>
      <c r="V341" s="8" t="str">
        <f aca="false">IF(U341="","",U341+30)</f>
        <v/>
      </c>
      <c r="W341" s="7"/>
      <c r="X341" s="6"/>
      <c r="Y341" s="8" t="str">
        <f aca="true">IF(U341="","",IF(W341="",IF(TODAY()&gt;V341,"Overdue","Open"),IF(W341&lt;=V341,"On time","Late")))</f>
        <v/>
      </c>
      <c r="Z341" s="6"/>
      <c r="AA341" s="6"/>
    </row>
    <row r="342" customFormat="false" ht="15" hidden="false" customHeight="false" outlineLevel="0" collapsed="false">
      <c r="A342" s="6"/>
      <c r="B342" s="7"/>
      <c r="C342" s="6"/>
      <c r="D342" s="6"/>
      <c r="E342" s="6"/>
      <c r="F342" s="6"/>
      <c r="G342" s="6"/>
      <c r="H342" s="6"/>
      <c r="I342" s="6"/>
      <c r="J342" s="8" t="str">
        <f aca="false">IF(B342="","",B342+30)</f>
        <v/>
      </c>
      <c r="K342" s="7"/>
      <c r="L342" s="6"/>
      <c r="M342" s="6"/>
      <c r="N342" s="7"/>
      <c r="O342" s="7"/>
      <c r="P342" s="7"/>
      <c r="Q342" s="6"/>
      <c r="R342" s="6"/>
      <c r="S342" s="9" t="str">
        <f aca="false">IF(OR(B342="",P342=""),"",P342-B342)</f>
        <v/>
      </c>
      <c r="T342" s="8" t="str">
        <f aca="true">IF(B342="","",IF(P342="",IF(TODAY()&gt;IF(O342&lt;&gt;"",O342,J342),"Overdue","Open"),IF(P342&lt;=IF(O342&lt;&gt;"",O342,J342),"On time","Late")))</f>
        <v/>
      </c>
      <c r="U342" s="7"/>
      <c r="V342" s="8" t="str">
        <f aca="false">IF(U342="","",U342+30)</f>
        <v/>
      </c>
      <c r="W342" s="7"/>
      <c r="X342" s="6"/>
      <c r="Y342" s="8" t="str">
        <f aca="true">IF(U342="","",IF(W342="",IF(TODAY()&gt;V342,"Overdue","Open"),IF(W342&lt;=V342,"On time","Late")))</f>
        <v/>
      </c>
      <c r="Z342" s="6"/>
      <c r="AA342" s="6"/>
    </row>
    <row r="343" customFormat="false" ht="15" hidden="false" customHeight="false" outlineLevel="0" collapsed="false">
      <c r="A343" s="6"/>
      <c r="B343" s="7"/>
      <c r="C343" s="6"/>
      <c r="D343" s="6"/>
      <c r="E343" s="6"/>
      <c r="F343" s="6"/>
      <c r="G343" s="6"/>
      <c r="H343" s="6"/>
      <c r="I343" s="6"/>
      <c r="J343" s="8" t="str">
        <f aca="false">IF(B343="","",B343+30)</f>
        <v/>
      </c>
      <c r="K343" s="7"/>
      <c r="L343" s="6"/>
      <c r="M343" s="6"/>
      <c r="N343" s="7"/>
      <c r="O343" s="7"/>
      <c r="P343" s="7"/>
      <c r="Q343" s="6"/>
      <c r="R343" s="6"/>
      <c r="S343" s="9" t="str">
        <f aca="false">IF(OR(B343="",P343=""),"",P343-B343)</f>
        <v/>
      </c>
      <c r="T343" s="8" t="str">
        <f aca="true">IF(B343="","",IF(P343="",IF(TODAY()&gt;IF(O343&lt;&gt;"",O343,J343),"Overdue","Open"),IF(P343&lt;=IF(O343&lt;&gt;"",O343,J343),"On time","Late")))</f>
        <v/>
      </c>
      <c r="U343" s="7"/>
      <c r="V343" s="8" t="str">
        <f aca="false">IF(U343="","",U343+30)</f>
        <v/>
      </c>
      <c r="W343" s="7"/>
      <c r="X343" s="6"/>
      <c r="Y343" s="8" t="str">
        <f aca="true">IF(U343="","",IF(W343="",IF(TODAY()&gt;V343,"Overdue","Open"),IF(W343&lt;=V343,"On time","Late")))</f>
        <v/>
      </c>
      <c r="Z343" s="6"/>
      <c r="AA343" s="6"/>
    </row>
    <row r="344" customFormat="false" ht="15" hidden="false" customHeight="false" outlineLevel="0" collapsed="false">
      <c r="A344" s="6"/>
      <c r="B344" s="7"/>
      <c r="C344" s="6"/>
      <c r="D344" s="6"/>
      <c r="E344" s="6"/>
      <c r="F344" s="6"/>
      <c r="G344" s="6"/>
      <c r="H344" s="6"/>
      <c r="I344" s="6"/>
      <c r="J344" s="8" t="str">
        <f aca="false">IF(B344="","",B344+30)</f>
        <v/>
      </c>
      <c r="K344" s="7"/>
      <c r="L344" s="6"/>
      <c r="M344" s="6"/>
      <c r="N344" s="7"/>
      <c r="O344" s="7"/>
      <c r="P344" s="7"/>
      <c r="Q344" s="6"/>
      <c r="R344" s="6"/>
      <c r="S344" s="9" t="str">
        <f aca="false">IF(OR(B344="",P344=""),"",P344-B344)</f>
        <v/>
      </c>
      <c r="T344" s="8" t="str">
        <f aca="true">IF(B344="","",IF(P344="",IF(TODAY()&gt;IF(O344&lt;&gt;"",O344,J344),"Overdue","Open"),IF(P344&lt;=IF(O344&lt;&gt;"",O344,J344),"On time","Late")))</f>
        <v/>
      </c>
      <c r="U344" s="7"/>
      <c r="V344" s="8" t="str">
        <f aca="false">IF(U344="","",U344+30)</f>
        <v/>
      </c>
      <c r="W344" s="7"/>
      <c r="X344" s="6"/>
      <c r="Y344" s="8" t="str">
        <f aca="true">IF(U344="","",IF(W344="",IF(TODAY()&gt;V344,"Overdue","Open"),IF(W344&lt;=V344,"On time","Late")))</f>
        <v/>
      </c>
      <c r="Z344" s="6"/>
      <c r="AA344" s="6"/>
    </row>
    <row r="345" customFormat="false" ht="15" hidden="false" customHeight="false" outlineLevel="0" collapsed="false">
      <c r="A345" s="6"/>
      <c r="B345" s="7"/>
      <c r="C345" s="6"/>
      <c r="D345" s="6"/>
      <c r="E345" s="6"/>
      <c r="F345" s="6"/>
      <c r="G345" s="6"/>
      <c r="H345" s="6"/>
      <c r="I345" s="6"/>
      <c r="J345" s="8" t="str">
        <f aca="false">IF(B345="","",B345+30)</f>
        <v/>
      </c>
      <c r="K345" s="7"/>
      <c r="L345" s="6"/>
      <c r="M345" s="6"/>
      <c r="N345" s="7"/>
      <c r="O345" s="7"/>
      <c r="P345" s="7"/>
      <c r="Q345" s="6"/>
      <c r="R345" s="6"/>
      <c r="S345" s="9" t="str">
        <f aca="false">IF(OR(B345="",P345=""),"",P345-B345)</f>
        <v/>
      </c>
      <c r="T345" s="8" t="str">
        <f aca="true">IF(B345="","",IF(P345="",IF(TODAY()&gt;IF(O345&lt;&gt;"",O345,J345),"Overdue","Open"),IF(P345&lt;=IF(O345&lt;&gt;"",O345,J345),"On time","Late")))</f>
        <v/>
      </c>
      <c r="U345" s="7"/>
      <c r="V345" s="8" t="str">
        <f aca="false">IF(U345="","",U345+30)</f>
        <v/>
      </c>
      <c r="W345" s="7"/>
      <c r="X345" s="6"/>
      <c r="Y345" s="8" t="str">
        <f aca="true">IF(U345="","",IF(W345="",IF(TODAY()&gt;V345,"Overdue","Open"),IF(W345&lt;=V345,"On time","Late")))</f>
        <v/>
      </c>
      <c r="Z345" s="6"/>
      <c r="AA345" s="6"/>
    </row>
    <row r="346" customFormat="false" ht="15" hidden="false" customHeight="false" outlineLevel="0" collapsed="false">
      <c r="A346" s="6"/>
      <c r="B346" s="7"/>
      <c r="C346" s="6"/>
      <c r="D346" s="6"/>
      <c r="E346" s="6"/>
      <c r="F346" s="6"/>
      <c r="G346" s="6"/>
      <c r="H346" s="6"/>
      <c r="I346" s="6"/>
      <c r="J346" s="8" t="str">
        <f aca="false">IF(B346="","",B346+30)</f>
        <v/>
      </c>
      <c r="K346" s="7"/>
      <c r="L346" s="6"/>
      <c r="M346" s="6"/>
      <c r="N346" s="7"/>
      <c r="O346" s="7"/>
      <c r="P346" s="7"/>
      <c r="Q346" s="6"/>
      <c r="R346" s="6"/>
      <c r="S346" s="9" t="str">
        <f aca="false">IF(OR(B346="",P346=""),"",P346-B346)</f>
        <v/>
      </c>
      <c r="T346" s="8" t="str">
        <f aca="true">IF(B346="","",IF(P346="",IF(TODAY()&gt;IF(O346&lt;&gt;"",O346,J346),"Overdue","Open"),IF(P346&lt;=IF(O346&lt;&gt;"",O346,J346),"On time","Late")))</f>
        <v/>
      </c>
      <c r="U346" s="7"/>
      <c r="V346" s="8" t="str">
        <f aca="false">IF(U346="","",U346+30)</f>
        <v/>
      </c>
      <c r="W346" s="7"/>
      <c r="X346" s="6"/>
      <c r="Y346" s="8" t="str">
        <f aca="true">IF(U346="","",IF(W346="",IF(TODAY()&gt;V346,"Overdue","Open"),IF(W346&lt;=V346,"On time","Late")))</f>
        <v/>
      </c>
      <c r="Z346" s="6"/>
      <c r="AA346" s="6"/>
    </row>
    <row r="347" customFormat="false" ht="15" hidden="false" customHeight="false" outlineLevel="0" collapsed="false">
      <c r="A347" s="6"/>
      <c r="B347" s="7"/>
      <c r="C347" s="6"/>
      <c r="D347" s="6"/>
      <c r="E347" s="6"/>
      <c r="F347" s="6"/>
      <c r="G347" s="6"/>
      <c r="H347" s="6"/>
      <c r="I347" s="6"/>
      <c r="J347" s="8" t="str">
        <f aca="false">IF(B347="","",B347+30)</f>
        <v/>
      </c>
      <c r="K347" s="7"/>
      <c r="L347" s="6"/>
      <c r="M347" s="6"/>
      <c r="N347" s="7"/>
      <c r="O347" s="7"/>
      <c r="P347" s="7"/>
      <c r="Q347" s="6"/>
      <c r="R347" s="6"/>
      <c r="S347" s="9" t="str">
        <f aca="false">IF(OR(B347="",P347=""),"",P347-B347)</f>
        <v/>
      </c>
      <c r="T347" s="8" t="str">
        <f aca="true">IF(B347="","",IF(P347="",IF(TODAY()&gt;IF(O347&lt;&gt;"",O347,J347),"Overdue","Open"),IF(P347&lt;=IF(O347&lt;&gt;"",O347,J347),"On time","Late")))</f>
        <v/>
      </c>
      <c r="U347" s="7"/>
      <c r="V347" s="8" t="str">
        <f aca="false">IF(U347="","",U347+30)</f>
        <v/>
      </c>
      <c r="W347" s="7"/>
      <c r="X347" s="6"/>
      <c r="Y347" s="8" t="str">
        <f aca="true">IF(U347="","",IF(W347="",IF(TODAY()&gt;V347,"Overdue","Open"),IF(W347&lt;=V347,"On time","Late")))</f>
        <v/>
      </c>
      <c r="Z347" s="6"/>
      <c r="AA347" s="6"/>
    </row>
    <row r="348" customFormat="false" ht="15" hidden="false" customHeight="false" outlineLevel="0" collapsed="false">
      <c r="A348" s="6"/>
      <c r="B348" s="7"/>
      <c r="C348" s="6"/>
      <c r="D348" s="6"/>
      <c r="E348" s="6"/>
      <c r="F348" s="6"/>
      <c r="G348" s="6"/>
      <c r="H348" s="6"/>
      <c r="I348" s="6"/>
      <c r="J348" s="8" t="str">
        <f aca="false">IF(B348="","",B348+30)</f>
        <v/>
      </c>
      <c r="K348" s="7"/>
      <c r="L348" s="6"/>
      <c r="M348" s="6"/>
      <c r="N348" s="7"/>
      <c r="O348" s="7"/>
      <c r="P348" s="7"/>
      <c r="Q348" s="6"/>
      <c r="R348" s="6"/>
      <c r="S348" s="9" t="str">
        <f aca="false">IF(OR(B348="",P348=""),"",P348-B348)</f>
        <v/>
      </c>
      <c r="T348" s="8" t="str">
        <f aca="true">IF(B348="","",IF(P348="",IF(TODAY()&gt;IF(O348&lt;&gt;"",O348,J348),"Overdue","Open"),IF(P348&lt;=IF(O348&lt;&gt;"",O348,J348),"On time","Late")))</f>
        <v/>
      </c>
      <c r="U348" s="7"/>
      <c r="V348" s="8" t="str">
        <f aca="false">IF(U348="","",U348+30)</f>
        <v/>
      </c>
      <c r="W348" s="7"/>
      <c r="X348" s="6"/>
      <c r="Y348" s="8" t="str">
        <f aca="true">IF(U348="","",IF(W348="",IF(TODAY()&gt;V348,"Overdue","Open"),IF(W348&lt;=V348,"On time","Late")))</f>
        <v/>
      </c>
      <c r="Z348" s="6"/>
      <c r="AA348" s="6"/>
    </row>
    <row r="349" customFormat="false" ht="15" hidden="false" customHeight="false" outlineLevel="0" collapsed="false">
      <c r="A349" s="6"/>
      <c r="B349" s="7"/>
      <c r="C349" s="6"/>
      <c r="D349" s="6"/>
      <c r="E349" s="6"/>
      <c r="F349" s="6"/>
      <c r="G349" s="6"/>
      <c r="H349" s="6"/>
      <c r="I349" s="6"/>
      <c r="J349" s="8" t="str">
        <f aca="false">IF(B349="","",B349+30)</f>
        <v/>
      </c>
      <c r="K349" s="7"/>
      <c r="L349" s="6"/>
      <c r="M349" s="6"/>
      <c r="N349" s="7"/>
      <c r="O349" s="7"/>
      <c r="P349" s="7"/>
      <c r="Q349" s="6"/>
      <c r="R349" s="6"/>
      <c r="S349" s="9" t="str">
        <f aca="false">IF(OR(B349="",P349=""),"",P349-B349)</f>
        <v/>
      </c>
      <c r="T349" s="8" t="str">
        <f aca="true">IF(B349="","",IF(P349="",IF(TODAY()&gt;IF(O349&lt;&gt;"",O349,J349),"Overdue","Open"),IF(P349&lt;=IF(O349&lt;&gt;"",O349,J349),"On time","Late")))</f>
        <v/>
      </c>
      <c r="U349" s="7"/>
      <c r="V349" s="8" t="str">
        <f aca="false">IF(U349="","",U349+30)</f>
        <v/>
      </c>
      <c r="W349" s="7"/>
      <c r="X349" s="6"/>
      <c r="Y349" s="8" t="str">
        <f aca="true">IF(U349="","",IF(W349="",IF(TODAY()&gt;V349,"Overdue","Open"),IF(W349&lt;=V349,"On time","Late")))</f>
        <v/>
      </c>
      <c r="Z349" s="6"/>
      <c r="AA349" s="6"/>
    </row>
    <row r="350" customFormat="false" ht="15" hidden="false" customHeight="false" outlineLevel="0" collapsed="false">
      <c r="A350" s="6"/>
      <c r="B350" s="7"/>
      <c r="C350" s="6"/>
      <c r="D350" s="6"/>
      <c r="E350" s="6"/>
      <c r="F350" s="6"/>
      <c r="G350" s="6"/>
      <c r="H350" s="6"/>
      <c r="I350" s="6"/>
      <c r="J350" s="8" t="str">
        <f aca="false">IF(B350="","",B350+30)</f>
        <v/>
      </c>
      <c r="K350" s="7"/>
      <c r="L350" s="6"/>
      <c r="M350" s="6"/>
      <c r="N350" s="7"/>
      <c r="O350" s="7"/>
      <c r="P350" s="7"/>
      <c r="Q350" s="6"/>
      <c r="R350" s="6"/>
      <c r="S350" s="9" t="str">
        <f aca="false">IF(OR(B350="",P350=""),"",P350-B350)</f>
        <v/>
      </c>
      <c r="T350" s="8" t="str">
        <f aca="true">IF(B350="","",IF(P350="",IF(TODAY()&gt;IF(O350&lt;&gt;"",O350,J350),"Overdue","Open"),IF(P350&lt;=IF(O350&lt;&gt;"",O350,J350),"On time","Late")))</f>
        <v/>
      </c>
      <c r="U350" s="7"/>
      <c r="V350" s="8" t="str">
        <f aca="false">IF(U350="","",U350+30)</f>
        <v/>
      </c>
      <c r="W350" s="7"/>
      <c r="X350" s="6"/>
      <c r="Y350" s="8" t="str">
        <f aca="true">IF(U350="","",IF(W350="",IF(TODAY()&gt;V350,"Overdue","Open"),IF(W350&lt;=V350,"On time","Late")))</f>
        <v/>
      </c>
      <c r="Z350" s="6"/>
      <c r="AA350" s="6"/>
    </row>
    <row r="351" customFormat="false" ht="15" hidden="false" customHeight="false" outlineLevel="0" collapsed="false">
      <c r="A351" s="6"/>
      <c r="B351" s="7"/>
      <c r="C351" s="6"/>
      <c r="D351" s="6"/>
      <c r="E351" s="6"/>
      <c r="F351" s="6"/>
      <c r="G351" s="6"/>
      <c r="H351" s="6"/>
      <c r="I351" s="6"/>
      <c r="J351" s="8" t="str">
        <f aca="false">IF(B351="","",B351+30)</f>
        <v/>
      </c>
      <c r="K351" s="7"/>
      <c r="L351" s="6"/>
      <c r="M351" s="6"/>
      <c r="N351" s="7"/>
      <c r="O351" s="7"/>
      <c r="P351" s="7"/>
      <c r="Q351" s="6"/>
      <c r="R351" s="6"/>
      <c r="S351" s="9" t="str">
        <f aca="false">IF(OR(B351="",P351=""),"",P351-B351)</f>
        <v/>
      </c>
      <c r="T351" s="8" t="str">
        <f aca="true">IF(B351="","",IF(P351="",IF(TODAY()&gt;IF(O351&lt;&gt;"",O351,J351),"Overdue","Open"),IF(P351&lt;=IF(O351&lt;&gt;"",O351,J351),"On time","Late")))</f>
        <v/>
      </c>
      <c r="U351" s="7"/>
      <c r="V351" s="8" t="str">
        <f aca="false">IF(U351="","",U351+30)</f>
        <v/>
      </c>
      <c r="W351" s="7"/>
      <c r="X351" s="6"/>
      <c r="Y351" s="8" t="str">
        <f aca="true">IF(U351="","",IF(W351="",IF(TODAY()&gt;V351,"Overdue","Open"),IF(W351&lt;=V351,"On time","Late")))</f>
        <v/>
      </c>
      <c r="Z351" s="6"/>
      <c r="AA351" s="6"/>
    </row>
    <row r="352" customFormat="false" ht="15" hidden="false" customHeight="false" outlineLevel="0" collapsed="false">
      <c r="A352" s="6"/>
      <c r="B352" s="7"/>
      <c r="C352" s="6"/>
      <c r="D352" s="6"/>
      <c r="E352" s="6"/>
      <c r="F352" s="6"/>
      <c r="G352" s="6"/>
      <c r="H352" s="6"/>
      <c r="I352" s="6"/>
      <c r="J352" s="8" t="str">
        <f aca="false">IF(B352="","",B352+30)</f>
        <v/>
      </c>
      <c r="K352" s="7"/>
      <c r="L352" s="6"/>
      <c r="M352" s="6"/>
      <c r="N352" s="7"/>
      <c r="O352" s="7"/>
      <c r="P352" s="7"/>
      <c r="Q352" s="6"/>
      <c r="R352" s="6"/>
      <c r="S352" s="9" t="str">
        <f aca="false">IF(OR(B352="",P352=""),"",P352-B352)</f>
        <v/>
      </c>
      <c r="T352" s="8" t="str">
        <f aca="true">IF(B352="","",IF(P352="",IF(TODAY()&gt;IF(O352&lt;&gt;"",O352,J352),"Overdue","Open"),IF(P352&lt;=IF(O352&lt;&gt;"",O352,J352),"On time","Late")))</f>
        <v/>
      </c>
      <c r="U352" s="7"/>
      <c r="V352" s="8" t="str">
        <f aca="false">IF(U352="","",U352+30)</f>
        <v/>
      </c>
      <c r="W352" s="7"/>
      <c r="X352" s="6"/>
      <c r="Y352" s="8" t="str">
        <f aca="true">IF(U352="","",IF(W352="",IF(TODAY()&gt;V352,"Overdue","Open"),IF(W352&lt;=V352,"On time","Late")))</f>
        <v/>
      </c>
      <c r="Z352" s="6"/>
      <c r="AA352" s="6"/>
    </row>
    <row r="353" customFormat="false" ht="15" hidden="false" customHeight="false" outlineLevel="0" collapsed="false">
      <c r="A353" s="6"/>
      <c r="B353" s="7"/>
      <c r="C353" s="6"/>
      <c r="D353" s="6"/>
      <c r="E353" s="6"/>
      <c r="F353" s="6"/>
      <c r="G353" s="6"/>
      <c r="H353" s="6"/>
      <c r="I353" s="6"/>
      <c r="J353" s="8" t="str">
        <f aca="false">IF(B353="","",B353+30)</f>
        <v/>
      </c>
      <c r="K353" s="7"/>
      <c r="L353" s="6"/>
      <c r="M353" s="6"/>
      <c r="N353" s="7"/>
      <c r="O353" s="7"/>
      <c r="P353" s="7"/>
      <c r="Q353" s="6"/>
      <c r="R353" s="6"/>
      <c r="S353" s="9" t="str">
        <f aca="false">IF(OR(B353="",P353=""),"",P353-B353)</f>
        <v/>
      </c>
      <c r="T353" s="8" t="str">
        <f aca="true">IF(B353="","",IF(P353="",IF(TODAY()&gt;IF(O353&lt;&gt;"",O353,J353),"Overdue","Open"),IF(P353&lt;=IF(O353&lt;&gt;"",O353,J353),"On time","Late")))</f>
        <v/>
      </c>
      <c r="U353" s="7"/>
      <c r="V353" s="8" t="str">
        <f aca="false">IF(U353="","",U353+30)</f>
        <v/>
      </c>
      <c r="W353" s="7"/>
      <c r="X353" s="6"/>
      <c r="Y353" s="8" t="str">
        <f aca="true">IF(U353="","",IF(W353="",IF(TODAY()&gt;V353,"Overdue","Open"),IF(W353&lt;=V353,"On time","Late")))</f>
        <v/>
      </c>
      <c r="Z353" s="6"/>
      <c r="AA353" s="6"/>
    </row>
    <row r="354" customFormat="false" ht="15" hidden="false" customHeight="false" outlineLevel="0" collapsed="false">
      <c r="A354" s="6"/>
      <c r="B354" s="7"/>
      <c r="C354" s="6"/>
      <c r="D354" s="6"/>
      <c r="E354" s="6"/>
      <c r="F354" s="6"/>
      <c r="G354" s="6"/>
      <c r="H354" s="6"/>
      <c r="I354" s="6"/>
      <c r="J354" s="8" t="str">
        <f aca="false">IF(B354="","",B354+30)</f>
        <v/>
      </c>
      <c r="K354" s="7"/>
      <c r="L354" s="6"/>
      <c r="M354" s="6"/>
      <c r="N354" s="7"/>
      <c r="O354" s="7"/>
      <c r="P354" s="7"/>
      <c r="Q354" s="6"/>
      <c r="R354" s="6"/>
      <c r="S354" s="9" t="str">
        <f aca="false">IF(OR(B354="",P354=""),"",P354-B354)</f>
        <v/>
      </c>
      <c r="T354" s="8" t="str">
        <f aca="true">IF(B354="","",IF(P354="",IF(TODAY()&gt;IF(O354&lt;&gt;"",O354,J354),"Overdue","Open"),IF(P354&lt;=IF(O354&lt;&gt;"",O354,J354),"On time","Late")))</f>
        <v/>
      </c>
      <c r="U354" s="7"/>
      <c r="V354" s="8" t="str">
        <f aca="false">IF(U354="","",U354+30)</f>
        <v/>
      </c>
      <c r="W354" s="7"/>
      <c r="X354" s="6"/>
      <c r="Y354" s="8" t="str">
        <f aca="true">IF(U354="","",IF(W354="",IF(TODAY()&gt;V354,"Overdue","Open"),IF(W354&lt;=V354,"On time","Late")))</f>
        <v/>
      </c>
      <c r="Z354" s="6"/>
      <c r="AA354" s="6"/>
    </row>
    <row r="355" customFormat="false" ht="15" hidden="false" customHeight="false" outlineLevel="0" collapsed="false">
      <c r="A355" s="6"/>
      <c r="B355" s="7"/>
      <c r="C355" s="6"/>
      <c r="D355" s="6"/>
      <c r="E355" s="6"/>
      <c r="F355" s="6"/>
      <c r="G355" s="6"/>
      <c r="H355" s="6"/>
      <c r="I355" s="6"/>
      <c r="J355" s="8" t="str">
        <f aca="false">IF(B355="","",B355+30)</f>
        <v/>
      </c>
      <c r="K355" s="7"/>
      <c r="L355" s="6"/>
      <c r="M355" s="6"/>
      <c r="N355" s="7"/>
      <c r="O355" s="7"/>
      <c r="P355" s="7"/>
      <c r="Q355" s="6"/>
      <c r="R355" s="6"/>
      <c r="S355" s="9" t="str">
        <f aca="false">IF(OR(B355="",P355=""),"",P355-B355)</f>
        <v/>
      </c>
      <c r="T355" s="8" t="str">
        <f aca="true">IF(B355="","",IF(P355="",IF(TODAY()&gt;IF(O355&lt;&gt;"",O355,J355),"Overdue","Open"),IF(P355&lt;=IF(O355&lt;&gt;"",O355,J355),"On time","Late")))</f>
        <v/>
      </c>
      <c r="U355" s="7"/>
      <c r="V355" s="8" t="str">
        <f aca="false">IF(U355="","",U355+30)</f>
        <v/>
      </c>
      <c r="W355" s="7"/>
      <c r="X355" s="6"/>
      <c r="Y355" s="8" t="str">
        <f aca="true">IF(U355="","",IF(W355="",IF(TODAY()&gt;V355,"Overdue","Open"),IF(W355&lt;=V355,"On time","Late")))</f>
        <v/>
      </c>
      <c r="Z355" s="6"/>
      <c r="AA355" s="6"/>
    </row>
    <row r="356" customFormat="false" ht="15" hidden="false" customHeight="false" outlineLevel="0" collapsed="false">
      <c r="A356" s="6"/>
      <c r="B356" s="7"/>
      <c r="C356" s="6"/>
      <c r="D356" s="6"/>
      <c r="E356" s="6"/>
      <c r="F356" s="6"/>
      <c r="G356" s="6"/>
      <c r="H356" s="6"/>
      <c r="I356" s="6"/>
      <c r="J356" s="8" t="str">
        <f aca="false">IF(B356="","",B356+30)</f>
        <v/>
      </c>
      <c r="K356" s="7"/>
      <c r="L356" s="6"/>
      <c r="M356" s="6"/>
      <c r="N356" s="7"/>
      <c r="O356" s="7"/>
      <c r="P356" s="7"/>
      <c r="Q356" s="6"/>
      <c r="R356" s="6"/>
      <c r="S356" s="9" t="str">
        <f aca="false">IF(OR(B356="",P356=""),"",P356-B356)</f>
        <v/>
      </c>
      <c r="T356" s="8" t="str">
        <f aca="true">IF(B356="","",IF(P356="",IF(TODAY()&gt;IF(O356&lt;&gt;"",O356,J356),"Overdue","Open"),IF(P356&lt;=IF(O356&lt;&gt;"",O356,J356),"On time","Late")))</f>
        <v/>
      </c>
      <c r="U356" s="7"/>
      <c r="V356" s="8" t="str">
        <f aca="false">IF(U356="","",U356+30)</f>
        <v/>
      </c>
      <c r="W356" s="7"/>
      <c r="X356" s="6"/>
      <c r="Y356" s="8" t="str">
        <f aca="true">IF(U356="","",IF(W356="",IF(TODAY()&gt;V356,"Overdue","Open"),IF(W356&lt;=V356,"On time","Late")))</f>
        <v/>
      </c>
      <c r="Z356" s="6"/>
      <c r="AA356" s="6"/>
    </row>
    <row r="357" customFormat="false" ht="15" hidden="false" customHeight="false" outlineLevel="0" collapsed="false">
      <c r="A357" s="6"/>
      <c r="B357" s="7"/>
      <c r="C357" s="6"/>
      <c r="D357" s="6"/>
      <c r="E357" s="6"/>
      <c r="F357" s="6"/>
      <c r="G357" s="6"/>
      <c r="H357" s="6"/>
      <c r="I357" s="6"/>
      <c r="J357" s="8" t="str">
        <f aca="false">IF(B357="","",B357+30)</f>
        <v/>
      </c>
      <c r="K357" s="7"/>
      <c r="L357" s="6"/>
      <c r="M357" s="6"/>
      <c r="N357" s="7"/>
      <c r="O357" s="7"/>
      <c r="P357" s="7"/>
      <c r="Q357" s="6"/>
      <c r="R357" s="6"/>
      <c r="S357" s="9" t="str">
        <f aca="false">IF(OR(B357="",P357=""),"",P357-B357)</f>
        <v/>
      </c>
      <c r="T357" s="8" t="str">
        <f aca="true">IF(B357="","",IF(P357="",IF(TODAY()&gt;IF(O357&lt;&gt;"",O357,J357),"Overdue","Open"),IF(P357&lt;=IF(O357&lt;&gt;"",O357,J357),"On time","Late")))</f>
        <v/>
      </c>
      <c r="U357" s="7"/>
      <c r="V357" s="8" t="str">
        <f aca="false">IF(U357="","",U357+30)</f>
        <v/>
      </c>
      <c r="W357" s="7"/>
      <c r="X357" s="6"/>
      <c r="Y357" s="8" t="str">
        <f aca="true">IF(U357="","",IF(W357="",IF(TODAY()&gt;V357,"Overdue","Open"),IF(W357&lt;=V357,"On time","Late")))</f>
        <v/>
      </c>
      <c r="Z357" s="6"/>
      <c r="AA357" s="6"/>
    </row>
    <row r="358" customFormat="false" ht="15" hidden="false" customHeight="false" outlineLevel="0" collapsed="false">
      <c r="A358" s="6"/>
      <c r="B358" s="7"/>
      <c r="C358" s="6"/>
      <c r="D358" s="6"/>
      <c r="E358" s="6"/>
      <c r="F358" s="6"/>
      <c r="G358" s="6"/>
      <c r="H358" s="6"/>
      <c r="I358" s="6"/>
      <c r="J358" s="8" t="str">
        <f aca="false">IF(B358="","",B358+30)</f>
        <v/>
      </c>
      <c r="K358" s="7"/>
      <c r="L358" s="6"/>
      <c r="M358" s="6"/>
      <c r="N358" s="7"/>
      <c r="O358" s="7"/>
      <c r="P358" s="7"/>
      <c r="Q358" s="6"/>
      <c r="R358" s="6"/>
      <c r="S358" s="9" t="str">
        <f aca="false">IF(OR(B358="",P358=""),"",P358-B358)</f>
        <v/>
      </c>
      <c r="T358" s="8" t="str">
        <f aca="true">IF(B358="","",IF(P358="",IF(TODAY()&gt;IF(O358&lt;&gt;"",O358,J358),"Overdue","Open"),IF(P358&lt;=IF(O358&lt;&gt;"",O358,J358),"On time","Late")))</f>
        <v/>
      </c>
      <c r="U358" s="7"/>
      <c r="V358" s="8" t="str">
        <f aca="false">IF(U358="","",U358+30)</f>
        <v/>
      </c>
      <c r="W358" s="7"/>
      <c r="X358" s="6"/>
      <c r="Y358" s="8" t="str">
        <f aca="true">IF(U358="","",IF(W358="",IF(TODAY()&gt;V358,"Overdue","Open"),IF(W358&lt;=V358,"On time","Late")))</f>
        <v/>
      </c>
      <c r="Z358" s="6"/>
      <c r="AA358" s="6"/>
    </row>
    <row r="359" customFormat="false" ht="15" hidden="false" customHeight="false" outlineLevel="0" collapsed="false">
      <c r="A359" s="6"/>
      <c r="B359" s="7"/>
      <c r="C359" s="6"/>
      <c r="D359" s="6"/>
      <c r="E359" s="6"/>
      <c r="F359" s="6"/>
      <c r="G359" s="6"/>
      <c r="H359" s="6"/>
      <c r="I359" s="6"/>
      <c r="J359" s="8" t="str">
        <f aca="false">IF(B359="","",B359+30)</f>
        <v/>
      </c>
      <c r="K359" s="7"/>
      <c r="L359" s="6"/>
      <c r="M359" s="6"/>
      <c r="N359" s="7"/>
      <c r="O359" s="7"/>
      <c r="P359" s="7"/>
      <c r="Q359" s="6"/>
      <c r="R359" s="6"/>
      <c r="S359" s="9" t="str">
        <f aca="false">IF(OR(B359="",P359=""),"",P359-B359)</f>
        <v/>
      </c>
      <c r="T359" s="8" t="str">
        <f aca="true">IF(B359="","",IF(P359="",IF(TODAY()&gt;IF(O359&lt;&gt;"",O359,J359),"Overdue","Open"),IF(P359&lt;=IF(O359&lt;&gt;"",O359,J359),"On time","Late")))</f>
        <v/>
      </c>
      <c r="U359" s="7"/>
      <c r="V359" s="8" t="str">
        <f aca="false">IF(U359="","",U359+30)</f>
        <v/>
      </c>
      <c r="W359" s="7"/>
      <c r="X359" s="6"/>
      <c r="Y359" s="8" t="str">
        <f aca="true">IF(U359="","",IF(W359="",IF(TODAY()&gt;V359,"Overdue","Open"),IF(W359&lt;=V359,"On time","Late")))</f>
        <v/>
      </c>
      <c r="Z359" s="6"/>
      <c r="AA359" s="6"/>
    </row>
    <row r="360" customFormat="false" ht="15" hidden="false" customHeight="false" outlineLevel="0" collapsed="false">
      <c r="A360" s="6"/>
      <c r="B360" s="7"/>
      <c r="C360" s="6"/>
      <c r="D360" s="6"/>
      <c r="E360" s="6"/>
      <c r="F360" s="6"/>
      <c r="G360" s="6"/>
      <c r="H360" s="6"/>
      <c r="I360" s="6"/>
      <c r="J360" s="8" t="str">
        <f aca="false">IF(B360="","",B360+30)</f>
        <v/>
      </c>
      <c r="K360" s="7"/>
      <c r="L360" s="6"/>
      <c r="M360" s="6"/>
      <c r="N360" s="7"/>
      <c r="O360" s="7"/>
      <c r="P360" s="7"/>
      <c r="Q360" s="6"/>
      <c r="R360" s="6"/>
      <c r="S360" s="9" t="str">
        <f aca="false">IF(OR(B360="",P360=""),"",P360-B360)</f>
        <v/>
      </c>
      <c r="T360" s="8" t="str">
        <f aca="true">IF(B360="","",IF(P360="",IF(TODAY()&gt;IF(O360&lt;&gt;"",O360,J360),"Overdue","Open"),IF(P360&lt;=IF(O360&lt;&gt;"",O360,J360),"On time","Late")))</f>
        <v/>
      </c>
      <c r="U360" s="7"/>
      <c r="V360" s="8" t="str">
        <f aca="false">IF(U360="","",U360+30)</f>
        <v/>
      </c>
      <c r="W360" s="7"/>
      <c r="X360" s="6"/>
      <c r="Y360" s="8" t="str">
        <f aca="true">IF(U360="","",IF(W360="",IF(TODAY()&gt;V360,"Overdue","Open"),IF(W360&lt;=V360,"On time","Late")))</f>
        <v/>
      </c>
      <c r="Z360" s="6"/>
      <c r="AA360" s="6"/>
    </row>
    <row r="361" customFormat="false" ht="15" hidden="false" customHeight="false" outlineLevel="0" collapsed="false">
      <c r="A361" s="6"/>
      <c r="B361" s="7"/>
      <c r="C361" s="6"/>
      <c r="D361" s="6"/>
      <c r="E361" s="6"/>
      <c r="F361" s="6"/>
      <c r="G361" s="6"/>
      <c r="H361" s="6"/>
      <c r="I361" s="6"/>
      <c r="J361" s="8" t="str">
        <f aca="false">IF(B361="","",B361+30)</f>
        <v/>
      </c>
      <c r="K361" s="7"/>
      <c r="L361" s="6"/>
      <c r="M361" s="6"/>
      <c r="N361" s="7"/>
      <c r="O361" s="7"/>
      <c r="P361" s="7"/>
      <c r="Q361" s="6"/>
      <c r="R361" s="6"/>
      <c r="S361" s="9" t="str">
        <f aca="false">IF(OR(B361="",P361=""),"",P361-B361)</f>
        <v/>
      </c>
      <c r="T361" s="8" t="str">
        <f aca="true">IF(B361="","",IF(P361="",IF(TODAY()&gt;IF(O361&lt;&gt;"",O361,J361),"Overdue","Open"),IF(P361&lt;=IF(O361&lt;&gt;"",O361,J361),"On time","Late")))</f>
        <v/>
      </c>
      <c r="U361" s="7"/>
      <c r="V361" s="8" t="str">
        <f aca="false">IF(U361="","",U361+30)</f>
        <v/>
      </c>
      <c r="W361" s="7"/>
      <c r="X361" s="6"/>
      <c r="Y361" s="8" t="str">
        <f aca="true">IF(U361="","",IF(W361="",IF(TODAY()&gt;V361,"Overdue","Open"),IF(W361&lt;=V361,"On time","Late")))</f>
        <v/>
      </c>
      <c r="Z361" s="6"/>
      <c r="AA361" s="6"/>
    </row>
    <row r="362" customFormat="false" ht="15" hidden="false" customHeight="false" outlineLevel="0" collapsed="false">
      <c r="A362" s="6"/>
      <c r="B362" s="7"/>
      <c r="C362" s="6"/>
      <c r="D362" s="6"/>
      <c r="E362" s="6"/>
      <c r="F362" s="6"/>
      <c r="G362" s="6"/>
      <c r="H362" s="6"/>
      <c r="I362" s="6"/>
      <c r="J362" s="8" t="str">
        <f aca="false">IF(B362="","",B362+30)</f>
        <v/>
      </c>
      <c r="K362" s="7"/>
      <c r="L362" s="6"/>
      <c r="M362" s="6"/>
      <c r="N362" s="7"/>
      <c r="O362" s="7"/>
      <c r="P362" s="7"/>
      <c r="Q362" s="6"/>
      <c r="R362" s="6"/>
      <c r="S362" s="9" t="str">
        <f aca="false">IF(OR(B362="",P362=""),"",P362-B362)</f>
        <v/>
      </c>
      <c r="T362" s="8" t="str">
        <f aca="true">IF(B362="","",IF(P362="",IF(TODAY()&gt;IF(O362&lt;&gt;"",O362,J362),"Overdue","Open"),IF(P362&lt;=IF(O362&lt;&gt;"",O362,J362),"On time","Late")))</f>
        <v/>
      </c>
      <c r="U362" s="7"/>
      <c r="V362" s="8" t="str">
        <f aca="false">IF(U362="","",U362+30)</f>
        <v/>
      </c>
      <c r="W362" s="7"/>
      <c r="X362" s="6"/>
      <c r="Y362" s="8" t="str">
        <f aca="true">IF(U362="","",IF(W362="",IF(TODAY()&gt;V362,"Overdue","Open"),IF(W362&lt;=V362,"On time","Late")))</f>
        <v/>
      </c>
      <c r="Z362" s="6"/>
      <c r="AA362" s="6"/>
    </row>
    <row r="363" customFormat="false" ht="15" hidden="false" customHeight="false" outlineLevel="0" collapsed="false">
      <c r="A363" s="6"/>
      <c r="B363" s="7"/>
      <c r="C363" s="6"/>
      <c r="D363" s="6"/>
      <c r="E363" s="6"/>
      <c r="F363" s="6"/>
      <c r="G363" s="6"/>
      <c r="H363" s="6"/>
      <c r="I363" s="6"/>
      <c r="J363" s="8" t="str">
        <f aca="false">IF(B363="","",B363+30)</f>
        <v/>
      </c>
      <c r="K363" s="7"/>
      <c r="L363" s="6"/>
      <c r="M363" s="6"/>
      <c r="N363" s="7"/>
      <c r="O363" s="7"/>
      <c r="P363" s="7"/>
      <c r="Q363" s="6"/>
      <c r="R363" s="6"/>
      <c r="S363" s="9" t="str">
        <f aca="false">IF(OR(B363="",P363=""),"",P363-B363)</f>
        <v/>
      </c>
      <c r="T363" s="8" t="str">
        <f aca="true">IF(B363="","",IF(P363="",IF(TODAY()&gt;IF(O363&lt;&gt;"",O363,J363),"Overdue","Open"),IF(P363&lt;=IF(O363&lt;&gt;"",O363,J363),"On time","Late")))</f>
        <v/>
      </c>
      <c r="U363" s="7"/>
      <c r="V363" s="8" t="str">
        <f aca="false">IF(U363="","",U363+30)</f>
        <v/>
      </c>
      <c r="W363" s="7"/>
      <c r="X363" s="6"/>
      <c r="Y363" s="8" t="str">
        <f aca="true">IF(U363="","",IF(W363="",IF(TODAY()&gt;V363,"Overdue","Open"),IF(W363&lt;=V363,"On time","Late")))</f>
        <v/>
      </c>
      <c r="Z363" s="6"/>
      <c r="AA363" s="6"/>
    </row>
    <row r="364" customFormat="false" ht="15" hidden="false" customHeight="false" outlineLevel="0" collapsed="false">
      <c r="A364" s="6"/>
      <c r="B364" s="7"/>
      <c r="C364" s="6"/>
      <c r="D364" s="6"/>
      <c r="E364" s="6"/>
      <c r="F364" s="6"/>
      <c r="G364" s="6"/>
      <c r="H364" s="6"/>
      <c r="I364" s="6"/>
      <c r="J364" s="8" t="str">
        <f aca="false">IF(B364="","",B364+30)</f>
        <v/>
      </c>
      <c r="K364" s="7"/>
      <c r="L364" s="6"/>
      <c r="M364" s="6"/>
      <c r="N364" s="7"/>
      <c r="O364" s="7"/>
      <c r="P364" s="7"/>
      <c r="Q364" s="6"/>
      <c r="R364" s="6"/>
      <c r="S364" s="9" t="str">
        <f aca="false">IF(OR(B364="",P364=""),"",P364-B364)</f>
        <v/>
      </c>
      <c r="T364" s="8" t="str">
        <f aca="true">IF(B364="","",IF(P364="",IF(TODAY()&gt;IF(O364&lt;&gt;"",O364,J364),"Overdue","Open"),IF(P364&lt;=IF(O364&lt;&gt;"",O364,J364),"On time","Late")))</f>
        <v/>
      </c>
      <c r="U364" s="7"/>
      <c r="V364" s="8" t="str">
        <f aca="false">IF(U364="","",U364+30)</f>
        <v/>
      </c>
      <c r="W364" s="7"/>
      <c r="X364" s="6"/>
      <c r="Y364" s="8" t="str">
        <f aca="true">IF(U364="","",IF(W364="",IF(TODAY()&gt;V364,"Overdue","Open"),IF(W364&lt;=V364,"On time","Late")))</f>
        <v/>
      </c>
      <c r="Z364" s="6"/>
      <c r="AA364" s="6"/>
    </row>
    <row r="365" customFormat="false" ht="15" hidden="false" customHeight="false" outlineLevel="0" collapsed="false">
      <c r="A365" s="6"/>
      <c r="B365" s="7"/>
      <c r="C365" s="6"/>
      <c r="D365" s="6"/>
      <c r="E365" s="6"/>
      <c r="F365" s="6"/>
      <c r="G365" s="6"/>
      <c r="H365" s="6"/>
      <c r="I365" s="6"/>
      <c r="J365" s="8" t="str">
        <f aca="false">IF(B365="","",B365+30)</f>
        <v/>
      </c>
      <c r="K365" s="7"/>
      <c r="L365" s="6"/>
      <c r="M365" s="6"/>
      <c r="N365" s="7"/>
      <c r="O365" s="7"/>
      <c r="P365" s="7"/>
      <c r="Q365" s="6"/>
      <c r="R365" s="6"/>
      <c r="S365" s="9" t="str">
        <f aca="false">IF(OR(B365="",P365=""),"",P365-B365)</f>
        <v/>
      </c>
      <c r="T365" s="8" t="str">
        <f aca="true">IF(B365="","",IF(P365="",IF(TODAY()&gt;IF(O365&lt;&gt;"",O365,J365),"Overdue","Open"),IF(P365&lt;=IF(O365&lt;&gt;"",O365,J365),"On time","Late")))</f>
        <v/>
      </c>
      <c r="U365" s="7"/>
      <c r="V365" s="8" t="str">
        <f aca="false">IF(U365="","",U365+30)</f>
        <v/>
      </c>
      <c r="W365" s="7"/>
      <c r="X365" s="6"/>
      <c r="Y365" s="8" t="str">
        <f aca="true">IF(U365="","",IF(W365="",IF(TODAY()&gt;V365,"Overdue","Open"),IF(W365&lt;=V365,"On time","Late")))</f>
        <v/>
      </c>
      <c r="Z365" s="6"/>
      <c r="AA365" s="6"/>
    </row>
    <row r="366" customFormat="false" ht="15" hidden="false" customHeight="false" outlineLevel="0" collapsed="false">
      <c r="A366" s="6"/>
      <c r="B366" s="7"/>
      <c r="C366" s="6"/>
      <c r="D366" s="6"/>
      <c r="E366" s="6"/>
      <c r="F366" s="6"/>
      <c r="G366" s="6"/>
      <c r="H366" s="6"/>
      <c r="I366" s="6"/>
      <c r="J366" s="8" t="str">
        <f aca="false">IF(B366="","",B366+30)</f>
        <v/>
      </c>
      <c r="K366" s="7"/>
      <c r="L366" s="6"/>
      <c r="M366" s="6"/>
      <c r="N366" s="7"/>
      <c r="O366" s="7"/>
      <c r="P366" s="7"/>
      <c r="Q366" s="6"/>
      <c r="R366" s="6"/>
      <c r="S366" s="9" t="str">
        <f aca="false">IF(OR(B366="",P366=""),"",P366-B366)</f>
        <v/>
      </c>
      <c r="T366" s="8" t="str">
        <f aca="true">IF(B366="","",IF(P366="",IF(TODAY()&gt;IF(O366&lt;&gt;"",O366,J366),"Overdue","Open"),IF(P366&lt;=IF(O366&lt;&gt;"",O366,J366),"On time","Late")))</f>
        <v/>
      </c>
      <c r="U366" s="7"/>
      <c r="V366" s="8" t="str">
        <f aca="false">IF(U366="","",U366+30)</f>
        <v/>
      </c>
      <c r="W366" s="7"/>
      <c r="X366" s="6"/>
      <c r="Y366" s="8" t="str">
        <f aca="true">IF(U366="","",IF(W366="",IF(TODAY()&gt;V366,"Overdue","Open"),IF(W366&lt;=V366,"On time","Late")))</f>
        <v/>
      </c>
      <c r="Z366" s="6"/>
      <c r="AA366" s="6"/>
    </row>
    <row r="367" customFormat="false" ht="15" hidden="false" customHeight="false" outlineLevel="0" collapsed="false">
      <c r="A367" s="6"/>
      <c r="B367" s="7"/>
      <c r="C367" s="6"/>
      <c r="D367" s="6"/>
      <c r="E367" s="6"/>
      <c r="F367" s="6"/>
      <c r="G367" s="6"/>
      <c r="H367" s="6"/>
      <c r="I367" s="6"/>
      <c r="J367" s="8" t="str">
        <f aca="false">IF(B367="","",B367+30)</f>
        <v/>
      </c>
      <c r="K367" s="7"/>
      <c r="L367" s="6"/>
      <c r="M367" s="6"/>
      <c r="N367" s="7"/>
      <c r="O367" s="7"/>
      <c r="P367" s="7"/>
      <c r="Q367" s="6"/>
      <c r="R367" s="6"/>
      <c r="S367" s="9" t="str">
        <f aca="false">IF(OR(B367="",P367=""),"",P367-B367)</f>
        <v/>
      </c>
      <c r="T367" s="8" t="str">
        <f aca="true">IF(B367="","",IF(P367="",IF(TODAY()&gt;IF(O367&lt;&gt;"",O367,J367),"Overdue","Open"),IF(P367&lt;=IF(O367&lt;&gt;"",O367,J367),"On time","Late")))</f>
        <v/>
      </c>
      <c r="U367" s="7"/>
      <c r="V367" s="8" t="str">
        <f aca="false">IF(U367="","",U367+30)</f>
        <v/>
      </c>
      <c r="W367" s="7"/>
      <c r="X367" s="6"/>
      <c r="Y367" s="8" t="str">
        <f aca="true">IF(U367="","",IF(W367="",IF(TODAY()&gt;V367,"Overdue","Open"),IF(W367&lt;=V367,"On time","Late")))</f>
        <v/>
      </c>
      <c r="Z367" s="6"/>
      <c r="AA367" s="6"/>
    </row>
    <row r="368" customFormat="false" ht="15" hidden="false" customHeight="false" outlineLevel="0" collapsed="false">
      <c r="A368" s="6"/>
      <c r="B368" s="7"/>
      <c r="C368" s="6"/>
      <c r="D368" s="6"/>
      <c r="E368" s="6"/>
      <c r="F368" s="6"/>
      <c r="G368" s="6"/>
      <c r="H368" s="6"/>
      <c r="I368" s="6"/>
      <c r="J368" s="8" t="str">
        <f aca="false">IF(B368="","",B368+30)</f>
        <v/>
      </c>
      <c r="K368" s="7"/>
      <c r="L368" s="6"/>
      <c r="M368" s="6"/>
      <c r="N368" s="7"/>
      <c r="O368" s="7"/>
      <c r="P368" s="7"/>
      <c r="Q368" s="6"/>
      <c r="R368" s="6"/>
      <c r="S368" s="9" t="str">
        <f aca="false">IF(OR(B368="",P368=""),"",P368-B368)</f>
        <v/>
      </c>
      <c r="T368" s="8" t="str">
        <f aca="true">IF(B368="","",IF(P368="",IF(TODAY()&gt;IF(O368&lt;&gt;"",O368,J368),"Overdue","Open"),IF(P368&lt;=IF(O368&lt;&gt;"",O368,J368),"On time","Late")))</f>
        <v/>
      </c>
      <c r="U368" s="7"/>
      <c r="V368" s="8" t="str">
        <f aca="false">IF(U368="","",U368+30)</f>
        <v/>
      </c>
      <c r="W368" s="7"/>
      <c r="X368" s="6"/>
      <c r="Y368" s="8" t="str">
        <f aca="true">IF(U368="","",IF(W368="",IF(TODAY()&gt;V368,"Overdue","Open"),IF(W368&lt;=V368,"On time","Late")))</f>
        <v/>
      </c>
      <c r="Z368" s="6"/>
      <c r="AA368" s="6"/>
    </row>
    <row r="369" customFormat="false" ht="15" hidden="false" customHeight="false" outlineLevel="0" collapsed="false">
      <c r="A369" s="6"/>
      <c r="B369" s="7"/>
      <c r="C369" s="6"/>
      <c r="D369" s="6"/>
      <c r="E369" s="6"/>
      <c r="F369" s="6"/>
      <c r="G369" s="6"/>
      <c r="H369" s="6"/>
      <c r="I369" s="6"/>
      <c r="J369" s="8" t="str">
        <f aca="false">IF(B369="","",B369+30)</f>
        <v/>
      </c>
      <c r="K369" s="7"/>
      <c r="L369" s="6"/>
      <c r="M369" s="6"/>
      <c r="N369" s="7"/>
      <c r="O369" s="7"/>
      <c r="P369" s="7"/>
      <c r="Q369" s="6"/>
      <c r="R369" s="6"/>
      <c r="S369" s="9" t="str">
        <f aca="false">IF(OR(B369="",P369=""),"",P369-B369)</f>
        <v/>
      </c>
      <c r="T369" s="8" t="str">
        <f aca="true">IF(B369="","",IF(P369="",IF(TODAY()&gt;IF(O369&lt;&gt;"",O369,J369),"Overdue","Open"),IF(P369&lt;=IF(O369&lt;&gt;"",O369,J369),"On time","Late")))</f>
        <v/>
      </c>
      <c r="U369" s="7"/>
      <c r="V369" s="8" t="str">
        <f aca="false">IF(U369="","",U369+30)</f>
        <v/>
      </c>
      <c r="W369" s="7"/>
      <c r="X369" s="6"/>
      <c r="Y369" s="8" t="str">
        <f aca="true">IF(U369="","",IF(W369="",IF(TODAY()&gt;V369,"Overdue","Open"),IF(W369&lt;=V369,"On time","Late")))</f>
        <v/>
      </c>
      <c r="Z369" s="6"/>
      <c r="AA369" s="6"/>
    </row>
    <row r="370" customFormat="false" ht="15" hidden="false" customHeight="false" outlineLevel="0" collapsed="false">
      <c r="A370" s="6"/>
      <c r="B370" s="7"/>
      <c r="C370" s="6"/>
      <c r="D370" s="6"/>
      <c r="E370" s="6"/>
      <c r="F370" s="6"/>
      <c r="G370" s="6"/>
      <c r="H370" s="6"/>
      <c r="I370" s="6"/>
      <c r="J370" s="8" t="str">
        <f aca="false">IF(B370="","",B370+30)</f>
        <v/>
      </c>
      <c r="K370" s="7"/>
      <c r="L370" s="6"/>
      <c r="M370" s="6"/>
      <c r="N370" s="7"/>
      <c r="O370" s="7"/>
      <c r="P370" s="7"/>
      <c r="Q370" s="6"/>
      <c r="R370" s="6"/>
      <c r="S370" s="9" t="str">
        <f aca="false">IF(OR(B370="",P370=""),"",P370-B370)</f>
        <v/>
      </c>
      <c r="T370" s="8" t="str">
        <f aca="true">IF(B370="","",IF(P370="",IF(TODAY()&gt;IF(O370&lt;&gt;"",O370,J370),"Overdue","Open"),IF(P370&lt;=IF(O370&lt;&gt;"",O370,J370),"On time","Late")))</f>
        <v/>
      </c>
      <c r="U370" s="7"/>
      <c r="V370" s="8" t="str">
        <f aca="false">IF(U370="","",U370+30)</f>
        <v/>
      </c>
      <c r="W370" s="7"/>
      <c r="X370" s="6"/>
      <c r="Y370" s="8" t="str">
        <f aca="true">IF(U370="","",IF(W370="",IF(TODAY()&gt;V370,"Overdue","Open"),IF(W370&lt;=V370,"On time","Late")))</f>
        <v/>
      </c>
      <c r="Z370" s="6"/>
      <c r="AA370" s="6"/>
    </row>
    <row r="371" customFormat="false" ht="15" hidden="false" customHeight="false" outlineLevel="0" collapsed="false">
      <c r="A371" s="6"/>
      <c r="B371" s="7"/>
      <c r="C371" s="6"/>
      <c r="D371" s="6"/>
      <c r="E371" s="6"/>
      <c r="F371" s="6"/>
      <c r="G371" s="6"/>
      <c r="H371" s="6"/>
      <c r="I371" s="6"/>
      <c r="J371" s="8" t="str">
        <f aca="false">IF(B371="","",B371+30)</f>
        <v/>
      </c>
      <c r="K371" s="7"/>
      <c r="L371" s="6"/>
      <c r="M371" s="6"/>
      <c r="N371" s="7"/>
      <c r="O371" s="7"/>
      <c r="P371" s="7"/>
      <c r="Q371" s="6"/>
      <c r="R371" s="6"/>
      <c r="S371" s="9" t="str">
        <f aca="false">IF(OR(B371="",P371=""),"",P371-B371)</f>
        <v/>
      </c>
      <c r="T371" s="8" t="str">
        <f aca="true">IF(B371="","",IF(P371="",IF(TODAY()&gt;IF(O371&lt;&gt;"",O371,J371),"Overdue","Open"),IF(P371&lt;=IF(O371&lt;&gt;"",O371,J371),"On time","Late")))</f>
        <v/>
      </c>
      <c r="U371" s="7"/>
      <c r="V371" s="8" t="str">
        <f aca="false">IF(U371="","",U371+30)</f>
        <v/>
      </c>
      <c r="W371" s="7"/>
      <c r="X371" s="6"/>
      <c r="Y371" s="8" t="str">
        <f aca="true">IF(U371="","",IF(W371="",IF(TODAY()&gt;V371,"Overdue","Open"),IF(W371&lt;=V371,"On time","Late")))</f>
        <v/>
      </c>
      <c r="Z371" s="6"/>
      <c r="AA371" s="6"/>
    </row>
    <row r="372" customFormat="false" ht="15" hidden="false" customHeight="false" outlineLevel="0" collapsed="false">
      <c r="A372" s="6"/>
      <c r="B372" s="7"/>
      <c r="C372" s="6"/>
      <c r="D372" s="6"/>
      <c r="E372" s="6"/>
      <c r="F372" s="6"/>
      <c r="G372" s="6"/>
      <c r="H372" s="6"/>
      <c r="I372" s="6"/>
      <c r="J372" s="8" t="str">
        <f aca="false">IF(B372="","",B372+30)</f>
        <v/>
      </c>
      <c r="K372" s="7"/>
      <c r="L372" s="6"/>
      <c r="M372" s="6"/>
      <c r="N372" s="7"/>
      <c r="O372" s="7"/>
      <c r="P372" s="7"/>
      <c r="Q372" s="6"/>
      <c r="R372" s="6"/>
      <c r="S372" s="9" t="str">
        <f aca="false">IF(OR(B372="",P372=""),"",P372-B372)</f>
        <v/>
      </c>
      <c r="T372" s="8" t="str">
        <f aca="true">IF(B372="","",IF(P372="",IF(TODAY()&gt;IF(O372&lt;&gt;"",O372,J372),"Overdue","Open"),IF(P372&lt;=IF(O372&lt;&gt;"",O372,J372),"On time","Late")))</f>
        <v/>
      </c>
      <c r="U372" s="7"/>
      <c r="V372" s="8" t="str">
        <f aca="false">IF(U372="","",U372+30)</f>
        <v/>
      </c>
      <c r="W372" s="7"/>
      <c r="X372" s="6"/>
      <c r="Y372" s="8" t="str">
        <f aca="true">IF(U372="","",IF(W372="",IF(TODAY()&gt;V372,"Overdue","Open"),IF(W372&lt;=V372,"On time","Late")))</f>
        <v/>
      </c>
      <c r="Z372" s="6"/>
      <c r="AA372" s="6"/>
    </row>
    <row r="373" customFormat="false" ht="15" hidden="false" customHeight="false" outlineLevel="0" collapsed="false">
      <c r="A373" s="6"/>
      <c r="B373" s="7"/>
      <c r="C373" s="6"/>
      <c r="D373" s="6"/>
      <c r="E373" s="6"/>
      <c r="F373" s="6"/>
      <c r="G373" s="6"/>
      <c r="H373" s="6"/>
      <c r="I373" s="6"/>
      <c r="J373" s="8" t="str">
        <f aca="false">IF(B373="","",B373+30)</f>
        <v/>
      </c>
      <c r="K373" s="7"/>
      <c r="L373" s="6"/>
      <c r="M373" s="6"/>
      <c r="N373" s="7"/>
      <c r="O373" s="7"/>
      <c r="P373" s="7"/>
      <c r="Q373" s="6"/>
      <c r="R373" s="6"/>
      <c r="S373" s="9" t="str">
        <f aca="false">IF(OR(B373="",P373=""),"",P373-B373)</f>
        <v/>
      </c>
      <c r="T373" s="8" t="str">
        <f aca="true">IF(B373="","",IF(P373="",IF(TODAY()&gt;IF(O373&lt;&gt;"",O373,J373),"Overdue","Open"),IF(P373&lt;=IF(O373&lt;&gt;"",O373,J373),"On time","Late")))</f>
        <v/>
      </c>
      <c r="U373" s="7"/>
      <c r="V373" s="8" t="str">
        <f aca="false">IF(U373="","",U373+30)</f>
        <v/>
      </c>
      <c r="W373" s="7"/>
      <c r="X373" s="6"/>
      <c r="Y373" s="8" t="str">
        <f aca="true">IF(U373="","",IF(W373="",IF(TODAY()&gt;V373,"Overdue","Open"),IF(W373&lt;=V373,"On time","Late")))</f>
        <v/>
      </c>
      <c r="Z373" s="6"/>
      <c r="AA373" s="6"/>
    </row>
    <row r="374" customFormat="false" ht="15" hidden="false" customHeight="false" outlineLevel="0" collapsed="false">
      <c r="A374" s="6"/>
      <c r="B374" s="7"/>
      <c r="C374" s="6"/>
      <c r="D374" s="6"/>
      <c r="E374" s="6"/>
      <c r="F374" s="6"/>
      <c r="G374" s="6"/>
      <c r="H374" s="6"/>
      <c r="I374" s="6"/>
      <c r="J374" s="8" t="str">
        <f aca="false">IF(B374="","",B374+30)</f>
        <v/>
      </c>
      <c r="K374" s="7"/>
      <c r="L374" s="6"/>
      <c r="M374" s="6"/>
      <c r="N374" s="7"/>
      <c r="O374" s="7"/>
      <c r="P374" s="7"/>
      <c r="Q374" s="6"/>
      <c r="R374" s="6"/>
      <c r="S374" s="9" t="str">
        <f aca="false">IF(OR(B374="",P374=""),"",P374-B374)</f>
        <v/>
      </c>
      <c r="T374" s="8" t="str">
        <f aca="true">IF(B374="","",IF(P374="",IF(TODAY()&gt;IF(O374&lt;&gt;"",O374,J374),"Overdue","Open"),IF(P374&lt;=IF(O374&lt;&gt;"",O374,J374),"On time","Late")))</f>
        <v/>
      </c>
      <c r="U374" s="7"/>
      <c r="V374" s="8" t="str">
        <f aca="false">IF(U374="","",U374+30)</f>
        <v/>
      </c>
      <c r="W374" s="7"/>
      <c r="X374" s="6"/>
      <c r="Y374" s="8" t="str">
        <f aca="true">IF(U374="","",IF(W374="",IF(TODAY()&gt;V374,"Overdue","Open"),IF(W374&lt;=V374,"On time","Late")))</f>
        <v/>
      </c>
      <c r="Z374" s="6"/>
      <c r="AA374" s="6"/>
    </row>
    <row r="375" customFormat="false" ht="15" hidden="false" customHeight="false" outlineLevel="0" collapsed="false">
      <c r="A375" s="6"/>
      <c r="B375" s="7"/>
      <c r="C375" s="6"/>
      <c r="D375" s="6"/>
      <c r="E375" s="6"/>
      <c r="F375" s="6"/>
      <c r="G375" s="6"/>
      <c r="H375" s="6"/>
      <c r="I375" s="6"/>
      <c r="J375" s="8" t="str">
        <f aca="false">IF(B375="","",B375+30)</f>
        <v/>
      </c>
      <c r="K375" s="7"/>
      <c r="L375" s="6"/>
      <c r="M375" s="6"/>
      <c r="N375" s="7"/>
      <c r="O375" s="7"/>
      <c r="P375" s="7"/>
      <c r="Q375" s="6"/>
      <c r="R375" s="6"/>
      <c r="S375" s="9" t="str">
        <f aca="false">IF(OR(B375="",P375=""),"",P375-B375)</f>
        <v/>
      </c>
      <c r="T375" s="8" t="str">
        <f aca="true">IF(B375="","",IF(P375="",IF(TODAY()&gt;IF(O375&lt;&gt;"",O375,J375),"Overdue","Open"),IF(P375&lt;=IF(O375&lt;&gt;"",O375,J375),"On time","Late")))</f>
        <v/>
      </c>
      <c r="U375" s="7"/>
      <c r="V375" s="8" t="str">
        <f aca="false">IF(U375="","",U375+30)</f>
        <v/>
      </c>
      <c r="W375" s="7"/>
      <c r="X375" s="6"/>
      <c r="Y375" s="8" t="str">
        <f aca="true">IF(U375="","",IF(W375="",IF(TODAY()&gt;V375,"Overdue","Open"),IF(W375&lt;=V375,"On time","Late")))</f>
        <v/>
      </c>
      <c r="Z375" s="6"/>
      <c r="AA375" s="6"/>
    </row>
    <row r="376" customFormat="false" ht="15" hidden="false" customHeight="false" outlineLevel="0" collapsed="false">
      <c r="A376" s="6"/>
      <c r="B376" s="7"/>
      <c r="C376" s="6"/>
      <c r="D376" s="6"/>
      <c r="E376" s="6"/>
      <c r="F376" s="6"/>
      <c r="G376" s="6"/>
      <c r="H376" s="6"/>
      <c r="I376" s="6"/>
      <c r="J376" s="8" t="str">
        <f aca="false">IF(B376="","",B376+30)</f>
        <v/>
      </c>
      <c r="K376" s="7"/>
      <c r="L376" s="6"/>
      <c r="M376" s="6"/>
      <c r="N376" s="7"/>
      <c r="O376" s="7"/>
      <c r="P376" s="7"/>
      <c r="Q376" s="6"/>
      <c r="R376" s="6"/>
      <c r="S376" s="9" t="str">
        <f aca="false">IF(OR(B376="",P376=""),"",P376-B376)</f>
        <v/>
      </c>
      <c r="T376" s="8" t="str">
        <f aca="true">IF(B376="","",IF(P376="",IF(TODAY()&gt;IF(O376&lt;&gt;"",O376,J376),"Overdue","Open"),IF(P376&lt;=IF(O376&lt;&gt;"",O376,J376),"On time","Late")))</f>
        <v/>
      </c>
      <c r="U376" s="7"/>
      <c r="V376" s="8" t="str">
        <f aca="false">IF(U376="","",U376+30)</f>
        <v/>
      </c>
      <c r="W376" s="7"/>
      <c r="X376" s="6"/>
      <c r="Y376" s="8" t="str">
        <f aca="true">IF(U376="","",IF(W376="",IF(TODAY()&gt;V376,"Overdue","Open"),IF(W376&lt;=V376,"On time","Late")))</f>
        <v/>
      </c>
      <c r="Z376" s="6"/>
      <c r="AA376" s="6"/>
    </row>
    <row r="377" customFormat="false" ht="15" hidden="false" customHeight="false" outlineLevel="0" collapsed="false">
      <c r="A377" s="6"/>
      <c r="B377" s="7"/>
      <c r="C377" s="6"/>
      <c r="D377" s="6"/>
      <c r="E377" s="6"/>
      <c r="F377" s="6"/>
      <c r="G377" s="6"/>
      <c r="H377" s="6"/>
      <c r="I377" s="6"/>
      <c r="J377" s="8" t="str">
        <f aca="false">IF(B377="","",B377+30)</f>
        <v/>
      </c>
      <c r="K377" s="7"/>
      <c r="L377" s="6"/>
      <c r="M377" s="6"/>
      <c r="N377" s="7"/>
      <c r="O377" s="7"/>
      <c r="P377" s="7"/>
      <c r="Q377" s="6"/>
      <c r="R377" s="6"/>
      <c r="S377" s="9" t="str">
        <f aca="false">IF(OR(B377="",P377=""),"",P377-B377)</f>
        <v/>
      </c>
      <c r="T377" s="8" t="str">
        <f aca="true">IF(B377="","",IF(P377="",IF(TODAY()&gt;IF(O377&lt;&gt;"",O377,J377),"Overdue","Open"),IF(P377&lt;=IF(O377&lt;&gt;"",O377,J377),"On time","Late")))</f>
        <v/>
      </c>
      <c r="U377" s="7"/>
      <c r="V377" s="8" t="str">
        <f aca="false">IF(U377="","",U377+30)</f>
        <v/>
      </c>
      <c r="W377" s="7"/>
      <c r="X377" s="6"/>
      <c r="Y377" s="8" t="str">
        <f aca="true">IF(U377="","",IF(W377="",IF(TODAY()&gt;V377,"Overdue","Open"),IF(W377&lt;=V377,"On time","Late")))</f>
        <v/>
      </c>
      <c r="Z377" s="6"/>
      <c r="AA377" s="6"/>
    </row>
    <row r="378" customFormat="false" ht="15" hidden="false" customHeight="false" outlineLevel="0" collapsed="false">
      <c r="A378" s="6"/>
      <c r="B378" s="7"/>
      <c r="C378" s="6"/>
      <c r="D378" s="6"/>
      <c r="E378" s="6"/>
      <c r="F378" s="6"/>
      <c r="G378" s="6"/>
      <c r="H378" s="6"/>
      <c r="I378" s="6"/>
      <c r="J378" s="8" t="str">
        <f aca="false">IF(B378="","",B378+30)</f>
        <v/>
      </c>
      <c r="K378" s="7"/>
      <c r="L378" s="6"/>
      <c r="M378" s="6"/>
      <c r="N378" s="7"/>
      <c r="O378" s="7"/>
      <c r="P378" s="7"/>
      <c r="Q378" s="6"/>
      <c r="R378" s="6"/>
      <c r="S378" s="9" t="str">
        <f aca="false">IF(OR(B378="",P378=""),"",P378-B378)</f>
        <v/>
      </c>
      <c r="T378" s="8" t="str">
        <f aca="true">IF(B378="","",IF(P378="",IF(TODAY()&gt;IF(O378&lt;&gt;"",O378,J378),"Overdue","Open"),IF(P378&lt;=IF(O378&lt;&gt;"",O378,J378),"On time","Late")))</f>
        <v/>
      </c>
      <c r="U378" s="7"/>
      <c r="V378" s="8" t="str">
        <f aca="false">IF(U378="","",U378+30)</f>
        <v/>
      </c>
      <c r="W378" s="7"/>
      <c r="X378" s="6"/>
      <c r="Y378" s="8" t="str">
        <f aca="true">IF(U378="","",IF(W378="",IF(TODAY()&gt;V378,"Overdue","Open"),IF(W378&lt;=V378,"On time","Late")))</f>
        <v/>
      </c>
      <c r="Z378" s="6"/>
      <c r="AA378" s="6"/>
    </row>
    <row r="379" customFormat="false" ht="15" hidden="false" customHeight="false" outlineLevel="0" collapsed="false">
      <c r="A379" s="6"/>
      <c r="B379" s="7"/>
      <c r="C379" s="6"/>
      <c r="D379" s="6"/>
      <c r="E379" s="6"/>
      <c r="F379" s="6"/>
      <c r="G379" s="6"/>
      <c r="H379" s="6"/>
      <c r="I379" s="6"/>
      <c r="J379" s="8" t="str">
        <f aca="false">IF(B379="","",B379+30)</f>
        <v/>
      </c>
      <c r="K379" s="7"/>
      <c r="L379" s="6"/>
      <c r="M379" s="6"/>
      <c r="N379" s="7"/>
      <c r="O379" s="7"/>
      <c r="P379" s="7"/>
      <c r="Q379" s="6"/>
      <c r="R379" s="6"/>
      <c r="S379" s="9" t="str">
        <f aca="false">IF(OR(B379="",P379=""),"",P379-B379)</f>
        <v/>
      </c>
      <c r="T379" s="8" t="str">
        <f aca="true">IF(B379="","",IF(P379="",IF(TODAY()&gt;IF(O379&lt;&gt;"",O379,J379),"Overdue","Open"),IF(P379&lt;=IF(O379&lt;&gt;"",O379,J379),"On time","Late")))</f>
        <v/>
      </c>
      <c r="U379" s="7"/>
      <c r="V379" s="8" t="str">
        <f aca="false">IF(U379="","",U379+30)</f>
        <v/>
      </c>
      <c r="W379" s="7"/>
      <c r="X379" s="6"/>
      <c r="Y379" s="8" t="str">
        <f aca="true">IF(U379="","",IF(W379="",IF(TODAY()&gt;V379,"Overdue","Open"),IF(W379&lt;=V379,"On time","Late")))</f>
        <v/>
      </c>
      <c r="Z379" s="6"/>
      <c r="AA379" s="6"/>
    </row>
    <row r="380" customFormat="false" ht="15" hidden="false" customHeight="false" outlineLevel="0" collapsed="false">
      <c r="A380" s="6"/>
      <c r="B380" s="7"/>
      <c r="C380" s="6"/>
      <c r="D380" s="6"/>
      <c r="E380" s="6"/>
      <c r="F380" s="6"/>
      <c r="G380" s="6"/>
      <c r="H380" s="6"/>
      <c r="I380" s="6"/>
      <c r="J380" s="8" t="str">
        <f aca="false">IF(B380="","",B380+30)</f>
        <v/>
      </c>
      <c r="K380" s="7"/>
      <c r="L380" s="6"/>
      <c r="M380" s="6"/>
      <c r="N380" s="7"/>
      <c r="O380" s="7"/>
      <c r="P380" s="7"/>
      <c r="Q380" s="6"/>
      <c r="R380" s="6"/>
      <c r="S380" s="9" t="str">
        <f aca="false">IF(OR(B380="",P380=""),"",P380-B380)</f>
        <v/>
      </c>
      <c r="T380" s="8" t="str">
        <f aca="true">IF(B380="","",IF(P380="",IF(TODAY()&gt;IF(O380&lt;&gt;"",O380,J380),"Overdue","Open"),IF(P380&lt;=IF(O380&lt;&gt;"",O380,J380),"On time","Late")))</f>
        <v/>
      </c>
      <c r="U380" s="7"/>
      <c r="V380" s="8" t="str">
        <f aca="false">IF(U380="","",U380+30)</f>
        <v/>
      </c>
      <c r="W380" s="7"/>
      <c r="X380" s="6"/>
      <c r="Y380" s="8" t="str">
        <f aca="true">IF(U380="","",IF(W380="",IF(TODAY()&gt;V380,"Overdue","Open"),IF(W380&lt;=V380,"On time","Late")))</f>
        <v/>
      </c>
      <c r="Z380" s="6"/>
      <c r="AA380" s="6"/>
    </row>
    <row r="381" customFormat="false" ht="15" hidden="false" customHeight="false" outlineLevel="0" collapsed="false">
      <c r="A381" s="6"/>
      <c r="B381" s="7"/>
      <c r="C381" s="6"/>
      <c r="D381" s="6"/>
      <c r="E381" s="6"/>
      <c r="F381" s="6"/>
      <c r="G381" s="6"/>
      <c r="H381" s="6"/>
      <c r="I381" s="6"/>
      <c r="J381" s="8" t="str">
        <f aca="false">IF(B381="","",B381+30)</f>
        <v/>
      </c>
      <c r="K381" s="7"/>
      <c r="L381" s="6"/>
      <c r="M381" s="6"/>
      <c r="N381" s="7"/>
      <c r="O381" s="7"/>
      <c r="P381" s="7"/>
      <c r="Q381" s="6"/>
      <c r="R381" s="6"/>
      <c r="S381" s="9" t="str">
        <f aca="false">IF(OR(B381="",P381=""),"",P381-B381)</f>
        <v/>
      </c>
      <c r="T381" s="8" t="str">
        <f aca="true">IF(B381="","",IF(P381="",IF(TODAY()&gt;IF(O381&lt;&gt;"",O381,J381),"Overdue","Open"),IF(P381&lt;=IF(O381&lt;&gt;"",O381,J381),"On time","Late")))</f>
        <v/>
      </c>
      <c r="U381" s="7"/>
      <c r="V381" s="8" t="str">
        <f aca="false">IF(U381="","",U381+30)</f>
        <v/>
      </c>
      <c r="W381" s="7"/>
      <c r="X381" s="6"/>
      <c r="Y381" s="8" t="str">
        <f aca="true">IF(U381="","",IF(W381="",IF(TODAY()&gt;V381,"Overdue","Open"),IF(W381&lt;=V381,"On time","Late")))</f>
        <v/>
      </c>
      <c r="Z381" s="6"/>
      <c r="AA381" s="6"/>
    </row>
    <row r="382" customFormat="false" ht="15" hidden="false" customHeight="false" outlineLevel="0" collapsed="false">
      <c r="A382" s="6"/>
      <c r="B382" s="7"/>
      <c r="C382" s="6"/>
      <c r="D382" s="6"/>
      <c r="E382" s="6"/>
      <c r="F382" s="6"/>
      <c r="G382" s="6"/>
      <c r="H382" s="6"/>
      <c r="I382" s="6"/>
      <c r="J382" s="8" t="str">
        <f aca="false">IF(B382="","",B382+30)</f>
        <v/>
      </c>
      <c r="K382" s="7"/>
      <c r="L382" s="6"/>
      <c r="M382" s="6"/>
      <c r="N382" s="7"/>
      <c r="O382" s="7"/>
      <c r="P382" s="7"/>
      <c r="Q382" s="6"/>
      <c r="R382" s="6"/>
      <c r="S382" s="9" t="str">
        <f aca="false">IF(OR(B382="",P382=""),"",P382-B382)</f>
        <v/>
      </c>
      <c r="T382" s="8" t="str">
        <f aca="true">IF(B382="","",IF(P382="",IF(TODAY()&gt;IF(O382&lt;&gt;"",O382,J382),"Overdue","Open"),IF(P382&lt;=IF(O382&lt;&gt;"",O382,J382),"On time","Late")))</f>
        <v/>
      </c>
      <c r="U382" s="7"/>
      <c r="V382" s="8" t="str">
        <f aca="false">IF(U382="","",U382+30)</f>
        <v/>
      </c>
      <c r="W382" s="7"/>
      <c r="X382" s="6"/>
      <c r="Y382" s="8" t="str">
        <f aca="true">IF(U382="","",IF(W382="",IF(TODAY()&gt;V382,"Overdue","Open"),IF(W382&lt;=V382,"On time","Late")))</f>
        <v/>
      </c>
      <c r="Z382" s="6"/>
      <c r="AA382" s="6"/>
    </row>
    <row r="383" customFormat="false" ht="15" hidden="false" customHeight="false" outlineLevel="0" collapsed="false">
      <c r="A383" s="6"/>
      <c r="B383" s="7"/>
      <c r="C383" s="6"/>
      <c r="D383" s="6"/>
      <c r="E383" s="6"/>
      <c r="F383" s="6"/>
      <c r="G383" s="6"/>
      <c r="H383" s="6"/>
      <c r="I383" s="6"/>
      <c r="J383" s="8" t="str">
        <f aca="false">IF(B383="","",B383+30)</f>
        <v/>
      </c>
      <c r="K383" s="7"/>
      <c r="L383" s="6"/>
      <c r="M383" s="6"/>
      <c r="N383" s="7"/>
      <c r="O383" s="7"/>
      <c r="P383" s="7"/>
      <c r="Q383" s="6"/>
      <c r="R383" s="6"/>
      <c r="S383" s="9" t="str">
        <f aca="false">IF(OR(B383="",P383=""),"",P383-B383)</f>
        <v/>
      </c>
      <c r="T383" s="8" t="str">
        <f aca="true">IF(B383="","",IF(P383="",IF(TODAY()&gt;IF(O383&lt;&gt;"",O383,J383),"Overdue","Open"),IF(P383&lt;=IF(O383&lt;&gt;"",O383,J383),"On time","Late")))</f>
        <v/>
      </c>
      <c r="U383" s="7"/>
      <c r="V383" s="8" t="str">
        <f aca="false">IF(U383="","",U383+30)</f>
        <v/>
      </c>
      <c r="W383" s="7"/>
      <c r="X383" s="6"/>
      <c r="Y383" s="8" t="str">
        <f aca="true">IF(U383="","",IF(W383="",IF(TODAY()&gt;V383,"Overdue","Open"),IF(W383&lt;=V383,"On time","Late")))</f>
        <v/>
      </c>
      <c r="Z383" s="6"/>
      <c r="AA383" s="6"/>
    </row>
    <row r="384" customFormat="false" ht="15" hidden="false" customHeight="false" outlineLevel="0" collapsed="false">
      <c r="A384" s="6"/>
      <c r="B384" s="7"/>
      <c r="C384" s="6"/>
      <c r="D384" s="6"/>
      <c r="E384" s="6"/>
      <c r="F384" s="6"/>
      <c r="G384" s="6"/>
      <c r="H384" s="6"/>
      <c r="I384" s="6"/>
      <c r="J384" s="8" t="str">
        <f aca="false">IF(B384="","",B384+30)</f>
        <v/>
      </c>
      <c r="K384" s="7"/>
      <c r="L384" s="6"/>
      <c r="M384" s="6"/>
      <c r="N384" s="7"/>
      <c r="O384" s="7"/>
      <c r="P384" s="7"/>
      <c r="Q384" s="6"/>
      <c r="R384" s="6"/>
      <c r="S384" s="9" t="str">
        <f aca="false">IF(OR(B384="",P384=""),"",P384-B384)</f>
        <v/>
      </c>
      <c r="T384" s="8" t="str">
        <f aca="true">IF(B384="","",IF(P384="",IF(TODAY()&gt;IF(O384&lt;&gt;"",O384,J384),"Overdue","Open"),IF(P384&lt;=IF(O384&lt;&gt;"",O384,J384),"On time","Late")))</f>
        <v/>
      </c>
      <c r="U384" s="7"/>
      <c r="V384" s="8" t="str">
        <f aca="false">IF(U384="","",U384+30)</f>
        <v/>
      </c>
      <c r="W384" s="7"/>
      <c r="X384" s="6"/>
      <c r="Y384" s="8" t="str">
        <f aca="true">IF(U384="","",IF(W384="",IF(TODAY()&gt;V384,"Overdue","Open"),IF(W384&lt;=V384,"On time","Late")))</f>
        <v/>
      </c>
      <c r="Z384" s="6"/>
      <c r="AA384" s="6"/>
    </row>
    <row r="385" customFormat="false" ht="15" hidden="false" customHeight="false" outlineLevel="0" collapsed="false">
      <c r="A385" s="6"/>
      <c r="B385" s="7"/>
      <c r="C385" s="6"/>
      <c r="D385" s="6"/>
      <c r="E385" s="6"/>
      <c r="F385" s="6"/>
      <c r="G385" s="6"/>
      <c r="H385" s="6"/>
      <c r="I385" s="6"/>
      <c r="J385" s="8" t="str">
        <f aca="false">IF(B385="","",B385+30)</f>
        <v/>
      </c>
      <c r="K385" s="7"/>
      <c r="L385" s="6"/>
      <c r="M385" s="6"/>
      <c r="N385" s="7"/>
      <c r="O385" s="7"/>
      <c r="P385" s="7"/>
      <c r="Q385" s="6"/>
      <c r="R385" s="6"/>
      <c r="S385" s="9" t="str">
        <f aca="false">IF(OR(B385="",P385=""),"",P385-B385)</f>
        <v/>
      </c>
      <c r="T385" s="8" t="str">
        <f aca="true">IF(B385="","",IF(P385="",IF(TODAY()&gt;IF(O385&lt;&gt;"",O385,J385),"Overdue","Open"),IF(P385&lt;=IF(O385&lt;&gt;"",O385,J385),"On time","Late")))</f>
        <v/>
      </c>
      <c r="U385" s="7"/>
      <c r="V385" s="8" t="str">
        <f aca="false">IF(U385="","",U385+30)</f>
        <v/>
      </c>
      <c r="W385" s="7"/>
      <c r="X385" s="6"/>
      <c r="Y385" s="8" t="str">
        <f aca="true">IF(U385="","",IF(W385="",IF(TODAY()&gt;V385,"Overdue","Open"),IF(W385&lt;=V385,"On time","Late")))</f>
        <v/>
      </c>
      <c r="Z385" s="6"/>
      <c r="AA385" s="6"/>
    </row>
    <row r="386" customFormat="false" ht="15" hidden="false" customHeight="false" outlineLevel="0" collapsed="false">
      <c r="A386" s="6"/>
      <c r="B386" s="7"/>
      <c r="C386" s="6"/>
      <c r="D386" s="6"/>
      <c r="E386" s="6"/>
      <c r="F386" s="6"/>
      <c r="G386" s="6"/>
      <c r="H386" s="6"/>
      <c r="I386" s="6"/>
      <c r="J386" s="8" t="str">
        <f aca="false">IF(B386="","",B386+30)</f>
        <v/>
      </c>
      <c r="K386" s="7"/>
      <c r="L386" s="6"/>
      <c r="M386" s="6"/>
      <c r="N386" s="7"/>
      <c r="O386" s="7"/>
      <c r="P386" s="7"/>
      <c r="Q386" s="6"/>
      <c r="R386" s="6"/>
      <c r="S386" s="9" t="str">
        <f aca="false">IF(OR(B386="",P386=""),"",P386-B386)</f>
        <v/>
      </c>
      <c r="T386" s="8" t="str">
        <f aca="true">IF(B386="","",IF(P386="",IF(TODAY()&gt;IF(O386&lt;&gt;"",O386,J386),"Overdue","Open"),IF(P386&lt;=IF(O386&lt;&gt;"",O386,J386),"On time","Late")))</f>
        <v/>
      </c>
      <c r="U386" s="7"/>
      <c r="V386" s="8" t="str">
        <f aca="false">IF(U386="","",U386+30)</f>
        <v/>
      </c>
      <c r="W386" s="7"/>
      <c r="X386" s="6"/>
      <c r="Y386" s="8" t="str">
        <f aca="true">IF(U386="","",IF(W386="",IF(TODAY()&gt;V386,"Overdue","Open"),IF(W386&lt;=V386,"On time","Late")))</f>
        <v/>
      </c>
      <c r="Z386" s="6"/>
      <c r="AA386" s="6"/>
    </row>
    <row r="387" customFormat="false" ht="15" hidden="false" customHeight="false" outlineLevel="0" collapsed="false">
      <c r="A387" s="6"/>
      <c r="B387" s="7"/>
      <c r="C387" s="6"/>
      <c r="D387" s="6"/>
      <c r="E387" s="6"/>
      <c r="F387" s="6"/>
      <c r="G387" s="6"/>
      <c r="H387" s="6"/>
      <c r="I387" s="6"/>
      <c r="J387" s="8" t="str">
        <f aca="false">IF(B387="","",B387+30)</f>
        <v/>
      </c>
      <c r="K387" s="7"/>
      <c r="L387" s="6"/>
      <c r="M387" s="6"/>
      <c r="N387" s="7"/>
      <c r="O387" s="7"/>
      <c r="P387" s="7"/>
      <c r="Q387" s="6"/>
      <c r="R387" s="6"/>
      <c r="S387" s="9" t="str">
        <f aca="false">IF(OR(B387="",P387=""),"",P387-B387)</f>
        <v/>
      </c>
      <c r="T387" s="8" t="str">
        <f aca="true">IF(B387="","",IF(P387="",IF(TODAY()&gt;IF(O387&lt;&gt;"",O387,J387),"Overdue","Open"),IF(P387&lt;=IF(O387&lt;&gt;"",O387,J387),"On time","Late")))</f>
        <v/>
      </c>
      <c r="U387" s="7"/>
      <c r="V387" s="8" t="str">
        <f aca="false">IF(U387="","",U387+30)</f>
        <v/>
      </c>
      <c r="W387" s="7"/>
      <c r="X387" s="6"/>
      <c r="Y387" s="8" t="str">
        <f aca="true">IF(U387="","",IF(W387="",IF(TODAY()&gt;V387,"Overdue","Open"),IF(W387&lt;=V387,"On time","Late")))</f>
        <v/>
      </c>
      <c r="Z387" s="6"/>
      <c r="AA387" s="6"/>
    </row>
    <row r="388" customFormat="false" ht="15" hidden="false" customHeight="false" outlineLevel="0" collapsed="false">
      <c r="A388" s="6"/>
      <c r="B388" s="7"/>
      <c r="C388" s="6"/>
      <c r="D388" s="6"/>
      <c r="E388" s="6"/>
      <c r="F388" s="6"/>
      <c r="G388" s="6"/>
      <c r="H388" s="6"/>
      <c r="I388" s="6"/>
      <c r="J388" s="8" t="str">
        <f aca="false">IF(B388="","",B388+30)</f>
        <v/>
      </c>
      <c r="K388" s="7"/>
      <c r="L388" s="6"/>
      <c r="M388" s="6"/>
      <c r="N388" s="7"/>
      <c r="O388" s="7"/>
      <c r="P388" s="7"/>
      <c r="Q388" s="6"/>
      <c r="R388" s="6"/>
      <c r="S388" s="9" t="str">
        <f aca="false">IF(OR(B388="",P388=""),"",P388-B388)</f>
        <v/>
      </c>
      <c r="T388" s="8" t="str">
        <f aca="true">IF(B388="","",IF(P388="",IF(TODAY()&gt;IF(O388&lt;&gt;"",O388,J388),"Overdue","Open"),IF(P388&lt;=IF(O388&lt;&gt;"",O388,J388),"On time","Late")))</f>
        <v/>
      </c>
      <c r="U388" s="7"/>
      <c r="V388" s="8" t="str">
        <f aca="false">IF(U388="","",U388+30)</f>
        <v/>
      </c>
      <c r="W388" s="7"/>
      <c r="X388" s="6"/>
      <c r="Y388" s="8" t="str">
        <f aca="true">IF(U388="","",IF(W388="",IF(TODAY()&gt;V388,"Overdue","Open"),IF(W388&lt;=V388,"On time","Late")))</f>
        <v/>
      </c>
      <c r="Z388" s="6"/>
      <c r="AA388" s="6"/>
    </row>
    <row r="389" customFormat="false" ht="15" hidden="false" customHeight="false" outlineLevel="0" collapsed="false">
      <c r="A389" s="6"/>
      <c r="B389" s="7"/>
      <c r="C389" s="6"/>
      <c r="D389" s="6"/>
      <c r="E389" s="6"/>
      <c r="F389" s="6"/>
      <c r="G389" s="6"/>
      <c r="H389" s="6"/>
      <c r="I389" s="6"/>
      <c r="J389" s="8" t="str">
        <f aca="false">IF(B389="","",B389+30)</f>
        <v/>
      </c>
      <c r="K389" s="7"/>
      <c r="L389" s="6"/>
      <c r="M389" s="6"/>
      <c r="N389" s="7"/>
      <c r="O389" s="7"/>
      <c r="P389" s="7"/>
      <c r="Q389" s="6"/>
      <c r="R389" s="6"/>
      <c r="S389" s="9" t="str">
        <f aca="false">IF(OR(B389="",P389=""),"",P389-B389)</f>
        <v/>
      </c>
      <c r="T389" s="8" t="str">
        <f aca="true">IF(B389="","",IF(P389="",IF(TODAY()&gt;IF(O389&lt;&gt;"",O389,J389),"Overdue","Open"),IF(P389&lt;=IF(O389&lt;&gt;"",O389,J389),"On time","Late")))</f>
        <v/>
      </c>
      <c r="U389" s="7"/>
      <c r="V389" s="8" t="str">
        <f aca="false">IF(U389="","",U389+30)</f>
        <v/>
      </c>
      <c r="W389" s="7"/>
      <c r="X389" s="6"/>
      <c r="Y389" s="8" t="str">
        <f aca="true">IF(U389="","",IF(W389="",IF(TODAY()&gt;V389,"Overdue","Open"),IF(W389&lt;=V389,"On time","Late")))</f>
        <v/>
      </c>
      <c r="Z389" s="6"/>
      <c r="AA389" s="6"/>
    </row>
    <row r="390" customFormat="false" ht="15" hidden="false" customHeight="false" outlineLevel="0" collapsed="false">
      <c r="A390" s="6"/>
      <c r="B390" s="7"/>
      <c r="C390" s="6"/>
      <c r="D390" s="6"/>
      <c r="E390" s="6"/>
      <c r="F390" s="6"/>
      <c r="G390" s="6"/>
      <c r="H390" s="6"/>
      <c r="I390" s="6"/>
      <c r="J390" s="8" t="str">
        <f aca="false">IF(B390="","",B390+30)</f>
        <v/>
      </c>
      <c r="K390" s="7"/>
      <c r="L390" s="6"/>
      <c r="M390" s="6"/>
      <c r="N390" s="7"/>
      <c r="O390" s="7"/>
      <c r="P390" s="7"/>
      <c r="Q390" s="6"/>
      <c r="R390" s="6"/>
      <c r="S390" s="9" t="str">
        <f aca="false">IF(OR(B390="",P390=""),"",P390-B390)</f>
        <v/>
      </c>
      <c r="T390" s="8" t="str">
        <f aca="true">IF(B390="","",IF(P390="",IF(TODAY()&gt;IF(O390&lt;&gt;"",O390,J390),"Overdue","Open"),IF(P390&lt;=IF(O390&lt;&gt;"",O390,J390),"On time","Late")))</f>
        <v/>
      </c>
      <c r="U390" s="7"/>
      <c r="V390" s="8" t="str">
        <f aca="false">IF(U390="","",U390+30)</f>
        <v/>
      </c>
      <c r="W390" s="7"/>
      <c r="X390" s="6"/>
      <c r="Y390" s="8" t="str">
        <f aca="true">IF(U390="","",IF(W390="",IF(TODAY()&gt;V390,"Overdue","Open"),IF(W390&lt;=V390,"On time","Late")))</f>
        <v/>
      </c>
      <c r="Z390" s="6"/>
      <c r="AA390" s="6"/>
    </row>
    <row r="391" customFormat="false" ht="15" hidden="false" customHeight="false" outlineLevel="0" collapsed="false">
      <c r="A391" s="6"/>
      <c r="B391" s="7"/>
      <c r="C391" s="6"/>
      <c r="D391" s="6"/>
      <c r="E391" s="6"/>
      <c r="F391" s="6"/>
      <c r="G391" s="6"/>
      <c r="H391" s="6"/>
      <c r="I391" s="6"/>
      <c r="J391" s="8" t="str">
        <f aca="false">IF(B391="","",B391+30)</f>
        <v/>
      </c>
      <c r="K391" s="7"/>
      <c r="L391" s="6"/>
      <c r="M391" s="6"/>
      <c r="N391" s="7"/>
      <c r="O391" s="7"/>
      <c r="P391" s="7"/>
      <c r="Q391" s="6"/>
      <c r="R391" s="6"/>
      <c r="S391" s="9" t="str">
        <f aca="false">IF(OR(B391="",P391=""),"",P391-B391)</f>
        <v/>
      </c>
      <c r="T391" s="8" t="str">
        <f aca="true">IF(B391="","",IF(P391="",IF(TODAY()&gt;IF(O391&lt;&gt;"",O391,J391),"Overdue","Open"),IF(P391&lt;=IF(O391&lt;&gt;"",O391,J391),"On time","Late")))</f>
        <v/>
      </c>
      <c r="U391" s="7"/>
      <c r="V391" s="8" t="str">
        <f aca="false">IF(U391="","",U391+30)</f>
        <v/>
      </c>
      <c r="W391" s="7"/>
      <c r="X391" s="6"/>
      <c r="Y391" s="8" t="str">
        <f aca="true">IF(U391="","",IF(W391="",IF(TODAY()&gt;V391,"Overdue","Open"),IF(W391&lt;=V391,"On time","Late")))</f>
        <v/>
      </c>
      <c r="Z391" s="6"/>
      <c r="AA391" s="6"/>
    </row>
    <row r="392" customFormat="false" ht="15" hidden="false" customHeight="false" outlineLevel="0" collapsed="false">
      <c r="A392" s="6"/>
      <c r="B392" s="7"/>
      <c r="C392" s="6"/>
      <c r="D392" s="6"/>
      <c r="E392" s="6"/>
      <c r="F392" s="6"/>
      <c r="G392" s="6"/>
      <c r="H392" s="6"/>
      <c r="I392" s="6"/>
      <c r="J392" s="8" t="str">
        <f aca="false">IF(B392="","",B392+30)</f>
        <v/>
      </c>
      <c r="K392" s="7"/>
      <c r="L392" s="6"/>
      <c r="M392" s="6"/>
      <c r="N392" s="7"/>
      <c r="O392" s="7"/>
      <c r="P392" s="7"/>
      <c r="Q392" s="6"/>
      <c r="R392" s="6"/>
      <c r="S392" s="9" t="str">
        <f aca="false">IF(OR(B392="",P392=""),"",P392-B392)</f>
        <v/>
      </c>
      <c r="T392" s="8" t="str">
        <f aca="true">IF(B392="","",IF(P392="",IF(TODAY()&gt;IF(O392&lt;&gt;"",O392,J392),"Overdue","Open"),IF(P392&lt;=IF(O392&lt;&gt;"",O392,J392),"On time","Late")))</f>
        <v/>
      </c>
      <c r="U392" s="7"/>
      <c r="V392" s="8" t="str">
        <f aca="false">IF(U392="","",U392+30)</f>
        <v/>
      </c>
      <c r="W392" s="7"/>
      <c r="X392" s="6"/>
      <c r="Y392" s="8" t="str">
        <f aca="true">IF(U392="","",IF(W392="",IF(TODAY()&gt;V392,"Overdue","Open"),IF(W392&lt;=V392,"On time","Late")))</f>
        <v/>
      </c>
      <c r="Z392" s="6"/>
      <c r="AA392" s="6"/>
    </row>
    <row r="393" customFormat="false" ht="15" hidden="false" customHeight="false" outlineLevel="0" collapsed="false">
      <c r="A393" s="6"/>
      <c r="B393" s="7"/>
      <c r="C393" s="6"/>
      <c r="D393" s="6"/>
      <c r="E393" s="6"/>
      <c r="F393" s="6"/>
      <c r="G393" s="6"/>
      <c r="H393" s="6"/>
      <c r="I393" s="6"/>
      <c r="J393" s="8" t="str">
        <f aca="false">IF(B393="","",B393+30)</f>
        <v/>
      </c>
      <c r="K393" s="7"/>
      <c r="L393" s="6"/>
      <c r="M393" s="6"/>
      <c r="N393" s="7"/>
      <c r="O393" s="7"/>
      <c r="P393" s="7"/>
      <c r="Q393" s="6"/>
      <c r="R393" s="6"/>
      <c r="S393" s="9" t="str">
        <f aca="false">IF(OR(B393="",P393=""),"",P393-B393)</f>
        <v/>
      </c>
      <c r="T393" s="8" t="str">
        <f aca="true">IF(B393="","",IF(P393="",IF(TODAY()&gt;IF(O393&lt;&gt;"",O393,J393),"Overdue","Open"),IF(P393&lt;=IF(O393&lt;&gt;"",O393,J393),"On time","Late")))</f>
        <v/>
      </c>
      <c r="U393" s="7"/>
      <c r="V393" s="8" t="str">
        <f aca="false">IF(U393="","",U393+30)</f>
        <v/>
      </c>
      <c r="W393" s="7"/>
      <c r="X393" s="6"/>
      <c r="Y393" s="8" t="str">
        <f aca="true">IF(U393="","",IF(W393="",IF(TODAY()&gt;V393,"Overdue","Open"),IF(W393&lt;=V393,"On time","Late")))</f>
        <v/>
      </c>
      <c r="Z393" s="6"/>
      <c r="AA393" s="6"/>
    </row>
    <row r="394" customFormat="false" ht="15" hidden="false" customHeight="false" outlineLevel="0" collapsed="false">
      <c r="A394" s="6"/>
      <c r="B394" s="7"/>
      <c r="C394" s="6"/>
      <c r="D394" s="6"/>
      <c r="E394" s="6"/>
      <c r="F394" s="6"/>
      <c r="G394" s="6"/>
      <c r="H394" s="6"/>
      <c r="I394" s="6"/>
      <c r="J394" s="8" t="str">
        <f aca="false">IF(B394="","",B394+30)</f>
        <v/>
      </c>
      <c r="K394" s="7"/>
      <c r="L394" s="6"/>
      <c r="M394" s="6"/>
      <c r="N394" s="7"/>
      <c r="O394" s="7"/>
      <c r="P394" s="7"/>
      <c r="Q394" s="6"/>
      <c r="R394" s="6"/>
      <c r="S394" s="9" t="str">
        <f aca="false">IF(OR(B394="",P394=""),"",P394-B394)</f>
        <v/>
      </c>
      <c r="T394" s="8" t="str">
        <f aca="true">IF(B394="","",IF(P394="",IF(TODAY()&gt;IF(O394&lt;&gt;"",O394,J394),"Overdue","Open"),IF(P394&lt;=IF(O394&lt;&gt;"",O394,J394),"On time","Late")))</f>
        <v/>
      </c>
      <c r="U394" s="7"/>
      <c r="V394" s="8" t="str">
        <f aca="false">IF(U394="","",U394+30)</f>
        <v/>
      </c>
      <c r="W394" s="7"/>
      <c r="X394" s="6"/>
      <c r="Y394" s="8" t="str">
        <f aca="true">IF(U394="","",IF(W394="",IF(TODAY()&gt;V394,"Overdue","Open"),IF(W394&lt;=V394,"On time","Late")))</f>
        <v/>
      </c>
      <c r="Z394" s="6"/>
      <c r="AA394" s="6"/>
    </row>
    <row r="395" customFormat="false" ht="15" hidden="false" customHeight="false" outlineLevel="0" collapsed="false">
      <c r="A395" s="6"/>
      <c r="B395" s="7"/>
      <c r="C395" s="6"/>
      <c r="D395" s="6"/>
      <c r="E395" s="6"/>
      <c r="F395" s="6"/>
      <c r="G395" s="6"/>
      <c r="H395" s="6"/>
      <c r="I395" s="6"/>
      <c r="J395" s="8" t="str">
        <f aca="false">IF(B395="","",B395+30)</f>
        <v/>
      </c>
      <c r="K395" s="7"/>
      <c r="L395" s="6"/>
      <c r="M395" s="6"/>
      <c r="N395" s="7"/>
      <c r="O395" s="7"/>
      <c r="P395" s="7"/>
      <c r="Q395" s="6"/>
      <c r="R395" s="6"/>
      <c r="S395" s="9" t="str">
        <f aca="false">IF(OR(B395="",P395=""),"",P395-B395)</f>
        <v/>
      </c>
      <c r="T395" s="8" t="str">
        <f aca="true">IF(B395="","",IF(P395="",IF(TODAY()&gt;IF(O395&lt;&gt;"",O395,J395),"Overdue","Open"),IF(P395&lt;=IF(O395&lt;&gt;"",O395,J395),"On time","Late")))</f>
        <v/>
      </c>
      <c r="U395" s="7"/>
      <c r="V395" s="8" t="str">
        <f aca="false">IF(U395="","",U395+30)</f>
        <v/>
      </c>
      <c r="W395" s="7"/>
      <c r="X395" s="6"/>
      <c r="Y395" s="8" t="str">
        <f aca="true">IF(U395="","",IF(W395="",IF(TODAY()&gt;V395,"Overdue","Open"),IF(W395&lt;=V395,"On time","Late")))</f>
        <v/>
      </c>
      <c r="Z395" s="6"/>
      <c r="AA395" s="6"/>
    </row>
    <row r="396" customFormat="false" ht="15" hidden="false" customHeight="false" outlineLevel="0" collapsed="false">
      <c r="A396" s="6"/>
      <c r="B396" s="7"/>
      <c r="C396" s="6"/>
      <c r="D396" s="6"/>
      <c r="E396" s="6"/>
      <c r="F396" s="6"/>
      <c r="G396" s="6"/>
      <c r="H396" s="6"/>
      <c r="I396" s="6"/>
      <c r="J396" s="8" t="str">
        <f aca="false">IF(B396="","",B396+30)</f>
        <v/>
      </c>
      <c r="K396" s="7"/>
      <c r="L396" s="6"/>
      <c r="M396" s="6"/>
      <c r="N396" s="7"/>
      <c r="O396" s="7"/>
      <c r="P396" s="7"/>
      <c r="Q396" s="6"/>
      <c r="R396" s="6"/>
      <c r="S396" s="9" t="str">
        <f aca="false">IF(OR(B396="",P396=""),"",P396-B396)</f>
        <v/>
      </c>
      <c r="T396" s="8" t="str">
        <f aca="true">IF(B396="","",IF(P396="",IF(TODAY()&gt;IF(O396&lt;&gt;"",O396,J396),"Overdue","Open"),IF(P396&lt;=IF(O396&lt;&gt;"",O396,J396),"On time","Late")))</f>
        <v/>
      </c>
      <c r="U396" s="7"/>
      <c r="V396" s="8" t="str">
        <f aca="false">IF(U396="","",U396+30)</f>
        <v/>
      </c>
      <c r="W396" s="7"/>
      <c r="X396" s="6"/>
      <c r="Y396" s="8" t="str">
        <f aca="true">IF(U396="","",IF(W396="",IF(TODAY()&gt;V396,"Overdue","Open"),IF(W396&lt;=V396,"On time","Late")))</f>
        <v/>
      </c>
      <c r="Z396" s="6"/>
      <c r="AA396" s="6"/>
    </row>
    <row r="397" customFormat="false" ht="15" hidden="false" customHeight="false" outlineLevel="0" collapsed="false">
      <c r="A397" s="6"/>
      <c r="B397" s="7"/>
      <c r="C397" s="6"/>
      <c r="D397" s="6"/>
      <c r="E397" s="6"/>
      <c r="F397" s="6"/>
      <c r="G397" s="6"/>
      <c r="H397" s="6"/>
      <c r="I397" s="6"/>
      <c r="J397" s="8" t="str">
        <f aca="false">IF(B397="","",B397+30)</f>
        <v/>
      </c>
      <c r="K397" s="7"/>
      <c r="L397" s="6"/>
      <c r="M397" s="6"/>
      <c r="N397" s="7"/>
      <c r="O397" s="7"/>
      <c r="P397" s="7"/>
      <c r="Q397" s="6"/>
      <c r="R397" s="6"/>
      <c r="S397" s="9" t="str">
        <f aca="false">IF(OR(B397="",P397=""),"",P397-B397)</f>
        <v/>
      </c>
      <c r="T397" s="8" t="str">
        <f aca="true">IF(B397="","",IF(P397="",IF(TODAY()&gt;IF(O397&lt;&gt;"",O397,J397),"Overdue","Open"),IF(P397&lt;=IF(O397&lt;&gt;"",O397,J397),"On time","Late")))</f>
        <v/>
      </c>
      <c r="U397" s="7"/>
      <c r="V397" s="8" t="str">
        <f aca="false">IF(U397="","",U397+30)</f>
        <v/>
      </c>
      <c r="W397" s="7"/>
      <c r="X397" s="6"/>
      <c r="Y397" s="8" t="str">
        <f aca="true">IF(U397="","",IF(W397="",IF(TODAY()&gt;V397,"Overdue","Open"),IF(W397&lt;=V397,"On time","Late")))</f>
        <v/>
      </c>
      <c r="Z397" s="6"/>
      <c r="AA397" s="6"/>
    </row>
    <row r="398" customFormat="false" ht="15" hidden="false" customHeight="false" outlineLevel="0" collapsed="false">
      <c r="A398" s="6"/>
      <c r="B398" s="7"/>
      <c r="C398" s="6"/>
      <c r="D398" s="6"/>
      <c r="E398" s="6"/>
      <c r="F398" s="6"/>
      <c r="G398" s="6"/>
      <c r="H398" s="6"/>
      <c r="I398" s="6"/>
      <c r="J398" s="8" t="str">
        <f aca="false">IF(B398="","",B398+30)</f>
        <v/>
      </c>
      <c r="K398" s="7"/>
      <c r="L398" s="6"/>
      <c r="M398" s="6"/>
      <c r="N398" s="7"/>
      <c r="O398" s="7"/>
      <c r="P398" s="7"/>
      <c r="Q398" s="6"/>
      <c r="R398" s="6"/>
      <c r="S398" s="9" t="str">
        <f aca="false">IF(OR(B398="",P398=""),"",P398-B398)</f>
        <v/>
      </c>
      <c r="T398" s="8" t="str">
        <f aca="true">IF(B398="","",IF(P398="",IF(TODAY()&gt;IF(O398&lt;&gt;"",O398,J398),"Overdue","Open"),IF(P398&lt;=IF(O398&lt;&gt;"",O398,J398),"On time","Late")))</f>
        <v/>
      </c>
      <c r="U398" s="7"/>
      <c r="V398" s="8" t="str">
        <f aca="false">IF(U398="","",U398+30)</f>
        <v/>
      </c>
      <c r="W398" s="7"/>
      <c r="X398" s="6"/>
      <c r="Y398" s="8" t="str">
        <f aca="true">IF(U398="","",IF(W398="",IF(TODAY()&gt;V398,"Overdue","Open"),IF(W398&lt;=V398,"On time","Late")))</f>
        <v/>
      </c>
      <c r="Z398" s="6"/>
      <c r="AA398" s="6"/>
    </row>
    <row r="399" customFormat="false" ht="15" hidden="false" customHeight="false" outlineLevel="0" collapsed="false">
      <c r="A399" s="6"/>
      <c r="B399" s="7"/>
      <c r="C399" s="6"/>
      <c r="D399" s="6"/>
      <c r="E399" s="6"/>
      <c r="F399" s="6"/>
      <c r="G399" s="6"/>
      <c r="H399" s="6"/>
      <c r="I399" s="6"/>
      <c r="J399" s="8" t="str">
        <f aca="false">IF(B399="","",B399+30)</f>
        <v/>
      </c>
      <c r="K399" s="7"/>
      <c r="L399" s="6"/>
      <c r="M399" s="6"/>
      <c r="N399" s="7"/>
      <c r="O399" s="7"/>
      <c r="P399" s="7"/>
      <c r="Q399" s="6"/>
      <c r="R399" s="6"/>
      <c r="S399" s="9" t="str">
        <f aca="false">IF(OR(B399="",P399=""),"",P399-B399)</f>
        <v/>
      </c>
      <c r="T399" s="8" t="str">
        <f aca="true">IF(B399="","",IF(P399="",IF(TODAY()&gt;IF(O399&lt;&gt;"",O399,J399),"Overdue","Open"),IF(P399&lt;=IF(O399&lt;&gt;"",O399,J399),"On time","Late")))</f>
        <v/>
      </c>
      <c r="U399" s="7"/>
      <c r="V399" s="8" t="str">
        <f aca="false">IF(U399="","",U399+30)</f>
        <v/>
      </c>
      <c r="W399" s="7"/>
      <c r="X399" s="6"/>
      <c r="Y399" s="8" t="str">
        <f aca="true">IF(U399="","",IF(W399="",IF(TODAY()&gt;V399,"Overdue","Open"),IF(W399&lt;=V399,"On time","Late")))</f>
        <v/>
      </c>
      <c r="Z399" s="6"/>
      <c r="AA399" s="6"/>
    </row>
    <row r="400" customFormat="false" ht="15" hidden="false" customHeight="false" outlineLevel="0" collapsed="false">
      <c r="A400" s="6"/>
      <c r="B400" s="7"/>
      <c r="C400" s="6"/>
      <c r="D400" s="6"/>
      <c r="E400" s="6"/>
      <c r="F400" s="6"/>
      <c r="G400" s="6"/>
      <c r="H400" s="6"/>
      <c r="I400" s="6"/>
      <c r="J400" s="8" t="str">
        <f aca="false">IF(B400="","",B400+30)</f>
        <v/>
      </c>
      <c r="K400" s="7"/>
      <c r="L400" s="6"/>
      <c r="M400" s="6"/>
      <c r="N400" s="7"/>
      <c r="O400" s="7"/>
      <c r="P400" s="7"/>
      <c r="Q400" s="6"/>
      <c r="R400" s="6"/>
      <c r="S400" s="9" t="str">
        <f aca="false">IF(OR(B400="",P400=""),"",P400-B400)</f>
        <v/>
      </c>
      <c r="T400" s="8" t="str">
        <f aca="true">IF(B400="","",IF(P400="",IF(TODAY()&gt;IF(O400&lt;&gt;"",O400,J400),"Overdue","Open"),IF(P400&lt;=IF(O400&lt;&gt;"",O400,J400),"On time","Late")))</f>
        <v/>
      </c>
      <c r="U400" s="7"/>
      <c r="V400" s="8" t="str">
        <f aca="false">IF(U400="","",U400+30)</f>
        <v/>
      </c>
      <c r="W400" s="7"/>
      <c r="X400" s="6"/>
      <c r="Y400" s="8" t="str">
        <f aca="true">IF(U400="","",IF(W400="",IF(TODAY()&gt;V400,"Overdue","Open"),IF(W400&lt;=V400,"On time","Late")))</f>
        <v/>
      </c>
      <c r="Z400" s="6"/>
      <c r="AA400" s="6"/>
    </row>
    <row r="401" customFormat="false" ht="15" hidden="false" customHeight="false" outlineLevel="0" collapsed="false">
      <c r="A401" s="6"/>
      <c r="B401" s="7"/>
      <c r="C401" s="6"/>
      <c r="D401" s="6"/>
      <c r="E401" s="6"/>
      <c r="F401" s="6"/>
      <c r="G401" s="6"/>
      <c r="H401" s="6"/>
      <c r="I401" s="6"/>
      <c r="J401" s="8" t="str">
        <f aca="false">IF(B401="","",B401+30)</f>
        <v/>
      </c>
      <c r="K401" s="7"/>
      <c r="L401" s="6"/>
      <c r="M401" s="6"/>
      <c r="N401" s="7"/>
      <c r="O401" s="7"/>
      <c r="P401" s="7"/>
      <c r="Q401" s="6"/>
      <c r="R401" s="6"/>
      <c r="S401" s="9" t="str">
        <f aca="false">IF(OR(B401="",P401=""),"",P401-B401)</f>
        <v/>
      </c>
      <c r="T401" s="8" t="str">
        <f aca="true">IF(B401="","",IF(P401="",IF(TODAY()&gt;IF(O401&lt;&gt;"",O401,J401),"Overdue","Open"),IF(P401&lt;=IF(O401&lt;&gt;"",O401,J401),"On time","Late")))</f>
        <v/>
      </c>
      <c r="U401" s="7"/>
      <c r="V401" s="8" t="str">
        <f aca="false">IF(U401="","",U401+30)</f>
        <v/>
      </c>
      <c r="W401" s="7"/>
      <c r="X401" s="6"/>
      <c r="Y401" s="8" t="str">
        <f aca="true">IF(U401="","",IF(W401="",IF(TODAY()&gt;V401,"Overdue","Open"),IF(W401&lt;=V401,"On time","Late")))</f>
        <v/>
      </c>
      <c r="Z401" s="6"/>
      <c r="AA401" s="6"/>
    </row>
    <row r="402" customFormat="false" ht="15" hidden="false" customHeight="false" outlineLevel="0" collapsed="false">
      <c r="A402" s="6"/>
      <c r="B402" s="7"/>
      <c r="C402" s="6"/>
      <c r="D402" s="6"/>
      <c r="E402" s="6"/>
      <c r="F402" s="6"/>
      <c r="G402" s="6"/>
      <c r="H402" s="6"/>
      <c r="I402" s="6"/>
      <c r="J402" s="8" t="str">
        <f aca="false">IF(B402="","",B402+30)</f>
        <v/>
      </c>
      <c r="K402" s="7"/>
      <c r="L402" s="6"/>
      <c r="M402" s="6"/>
      <c r="N402" s="7"/>
      <c r="O402" s="7"/>
      <c r="P402" s="7"/>
      <c r="Q402" s="6"/>
      <c r="R402" s="6"/>
      <c r="S402" s="9" t="str">
        <f aca="false">IF(OR(B402="",P402=""),"",P402-B402)</f>
        <v/>
      </c>
      <c r="T402" s="8" t="str">
        <f aca="true">IF(B402="","",IF(P402="",IF(TODAY()&gt;IF(O402&lt;&gt;"",O402,J402),"Overdue","Open"),IF(P402&lt;=IF(O402&lt;&gt;"",O402,J402),"On time","Late")))</f>
        <v/>
      </c>
      <c r="U402" s="7"/>
      <c r="V402" s="8" t="str">
        <f aca="false">IF(U402="","",U402+30)</f>
        <v/>
      </c>
      <c r="W402" s="7"/>
      <c r="X402" s="6"/>
      <c r="Y402" s="8" t="str">
        <f aca="true">IF(U402="","",IF(W402="",IF(TODAY()&gt;V402,"Overdue","Open"),IF(W402&lt;=V402,"On time","Late")))</f>
        <v/>
      </c>
      <c r="Z402" s="6"/>
      <c r="AA402" s="6"/>
    </row>
    <row r="403" customFormat="false" ht="15" hidden="false" customHeight="false" outlineLevel="0" collapsed="false">
      <c r="A403" s="6"/>
      <c r="B403" s="7"/>
      <c r="C403" s="6"/>
      <c r="D403" s="6"/>
      <c r="E403" s="6"/>
      <c r="F403" s="6"/>
      <c r="G403" s="6"/>
      <c r="H403" s="6"/>
      <c r="I403" s="6"/>
      <c r="J403" s="8" t="str">
        <f aca="false">IF(B403="","",B403+30)</f>
        <v/>
      </c>
      <c r="K403" s="7"/>
      <c r="L403" s="6"/>
      <c r="M403" s="6"/>
      <c r="N403" s="7"/>
      <c r="O403" s="7"/>
      <c r="P403" s="7"/>
      <c r="Q403" s="6"/>
      <c r="R403" s="6"/>
      <c r="S403" s="9" t="str">
        <f aca="false">IF(OR(B403="",P403=""),"",P403-B403)</f>
        <v/>
      </c>
      <c r="T403" s="8" t="str">
        <f aca="true">IF(B403="","",IF(P403="",IF(TODAY()&gt;IF(O403&lt;&gt;"",O403,J403),"Overdue","Open"),IF(P403&lt;=IF(O403&lt;&gt;"",O403,J403),"On time","Late")))</f>
        <v/>
      </c>
      <c r="U403" s="7"/>
      <c r="V403" s="8" t="str">
        <f aca="false">IF(U403="","",U403+30)</f>
        <v/>
      </c>
      <c r="W403" s="7"/>
      <c r="X403" s="6"/>
      <c r="Y403" s="8" t="str">
        <f aca="true">IF(U403="","",IF(W403="",IF(TODAY()&gt;V403,"Overdue","Open"),IF(W403&lt;=V403,"On time","Late")))</f>
        <v/>
      </c>
      <c r="Z403" s="6"/>
      <c r="AA403" s="6"/>
    </row>
    <row r="404" customFormat="false" ht="15" hidden="false" customHeight="false" outlineLevel="0" collapsed="false">
      <c r="A404" s="6"/>
      <c r="B404" s="7"/>
      <c r="C404" s="6"/>
      <c r="D404" s="6"/>
      <c r="E404" s="6"/>
      <c r="F404" s="6"/>
      <c r="G404" s="6"/>
      <c r="H404" s="6"/>
      <c r="I404" s="6"/>
      <c r="J404" s="8" t="str">
        <f aca="false">IF(B404="","",B404+30)</f>
        <v/>
      </c>
      <c r="K404" s="7"/>
      <c r="L404" s="6"/>
      <c r="M404" s="6"/>
      <c r="N404" s="7"/>
      <c r="O404" s="7"/>
      <c r="P404" s="7"/>
      <c r="Q404" s="6"/>
      <c r="R404" s="6"/>
      <c r="S404" s="9" t="str">
        <f aca="false">IF(OR(B404="",P404=""),"",P404-B404)</f>
        <v/>
      </c>
      <c r="T404" s="8" t="str">
        <f aca="true">IF(B404="","",IF(P404="",IF(TODAY()&gt;IF(O404&lt;&gt;"",O404,J404),"Overdue","Open"),IF(P404&lt;=IF(O404&lt;&gt;"",O404,J404),"On time","Late")))</f>
        <v/>
      </c>
      <c r="U404" s="7"/>
      <c r="V404" s="8" t="str">
        <f aca="false">IF(U404="","",U404+30)</f>
        <v/>
      </c>
      <c r="W404" s="7"/>
      <c r="X404" s="6"/>
      <c r="Y404" s="8" t="str">
        <f aca="true">IF(U404="","",IF(W404="",IF(TODAY()&gt;V404,"Overdue","Open"),IF(W404&lt;=V404,"On time","Late")))</f>
        <v/>
      </c>
      <c r="Z404" s="6"/>
      <c r="AA404" s="6"/>
    </row>
    <row r="405" customFormat="false" ht="15" hidden="false" customHeight="false" outlineLevel="0" collapsed="false">
      <c r="A405" s="6"/>
      <c r="B405" s="7"/>
      <c r="C405" s="6"/>
      <c r="D405" s="6"/>
      <c r="E405" s="6"/>
      <c r="F405" s="6"/>
      <c r="G405" s="6"/>
      <c r="H405" s="6"/>
      <c r="I405" s="6"/>
      <c r="J405" s="8" t="str">
        <f aca="false">IF(B405="","",B405+30)</f>
        <v/>
      </c>
      <c r="K405" s="7"/>
      <c r="L405" s="6"/>
      <c r="M405" s="6"/>
      <c r="N405" s="7"/>
      <c r="O405" s="7"/>
      <c r="P405" s="7"/>
      <c r="Q405" s="6"/>
      <c r="R405" s="6"/>
      <c r="S405" s="9" t="str">
        <f aca="false">IF(OR(B405="",P405=""),"",P405-B405)</f>
        <v/>
      </c>
      <c r="T405" s="8" t="str">
        <f aca="true">IF(B405="","",IF(P405="",IF(TODAY()&gt;IF(O405&lt;&gt;"",O405,J405),"Overdue","Open"),IF(P405&lt;=IF(O405&lt;&gt;"",O405,J405),"On time","Late")))</f>
        <v/>
      </c>
      <c r="U405" s="7"/>
      <c r="V405" s="8" t="str">
        <f aca="false">IF(U405="","",U405+30)</f>
        <v/>
      </c>
      <c r="W405" s="7"/>
      <c r="X405" s="6"/>
      <c r="Y405" s="8" t="str">
        <f aca="true">IF(U405="","",IF(W405="",IF(TODAY()&gt;V405,"Overdue","Open"),IF(W405&lt;=V405,"On time","Late")))</f>
        <v/>
      </c>
      <c r="Z405" s="6"/>
      <c r="AA405" s="6"/>
    </row>
    <row r="406" customFormat="false" ht="15" hidden="false" customHeight="false" outlineLevel="0" collapsed="false">
      <c r="A406" s="6"/>
      <c r="B406" s="7"/>
      <c r="C406" s="6"/>
      <c r="D406" s="6"/>
      <c r="E406" s="6"/>
      <c r="F406" s="6"/>
      <c r="G406" s="6"/>
      <c r="H406" s="6"/>
      <c r="I406" s="6"/>
      <c r="J406" s="8" t="str">
        <f aca="false">IF(B406="","",B406+30)</f>
        <v/>
      </c>
      <c r="K406" s="7"/>
      <c r="L406" s="6"/>
      <c r="M406" s="6"/>
      <c r="N406" s="7"/>
      <c r="O406" s="7"/>
      <c r="P406" s="7"/>
      <c r="Q406" s="6"/>
      <c r="R406" s="6"/>
      <c r="S406" s="9" t="str">
        <f aca="false">IF(OR(B406="",P406=""),"",P406-B406)</f>
        <v/>
      </c>
      <c r="T406" s="8" t="str">
        <f aca="true">IF(B406="","",IF(P406="",IF(TODAY()&gt;IF(O406&lt;&gt;"",O406,J406),"Overdue","Open"),IF(P406&lt;=IF(O406&lt;&gt;"",O406,J406),"On time","Late")))</f>
        <v/>
      </c>
      <c r="U406" s="7"/>
      <c r="V406" s="8" t="str">
        <f aca="false">IF(U406="","",U406+30)</f>
        <v/>
      </c>
      <c r="W406" s="7"/>
      <c r="X406" s="6"/>
      <c r="Y406" s="8" t="str">
        <f aca="true">IF(U406="","",IF(W406="",IF(TODAY()&gt;V406,"Overdue","Open"),IF(W406&lt;=V406,"On time","Late")))</f>
        <v/>
      </c>
      <c r="Z406" s="6"/>
      <c r="AA406" s="6"/>
    </row>
    <row r="407" customFormat="false" ht="15" hidden="false" customHeight="false" outlineLevel="0" collapsed="false">
      <c r="A407" s="6"/>
      <c r="B407" s="7"/>
      <c r="C407" s="6"/>
      <c r="D407" s="6"/>
      <c r="E407" s="6"/>
      <c r="F407" s="6"/>
      <c r="G407" s="6"/>
      <c r="H407" s="6"/>
      <c r="I407" s="6"/>
      <c r="J407" s="8" t="str">
        <f aca="false">IF(B407="","",B407+30)</f>
        <v/>
      </c>
      <c r="K407" s="7"/>
      <c r="L407" s="6"/>
      <c r="M407" s="6"/>
      <c r="N407" s="7"/>
      <c r="O407" s="7"/>
      <c r="P407" s="7"/>
      <c r="Q407" s="6"/>
      <c r="R407" s="6"/>
      <c r="S407" s="9" t="str">
        <f aca="false">IF(OR(B407="",P407=""),"",P407-B407)</f>
        <v/>
      </c>
      <c r="T407" s="8" t="str">
        <f aca="true">IF(B407="","",IF(P407="",IF(TODAY()&gt;IF(O407&lt;&gt;"",O407,J407),"Overdue","Open"),IF(P407&lt;=IF(O407&lt;&gt;"",O407,J407),"On time","Late")))</f>
        <v/>
      </c>
      <c r="U407" s="7"/>
      <c r="V407" s="8" t="str">
        <f aca="false">IF(U407="","",U407+30)</f>
        <v/>
      </c>
      <c r="W407" s="7"/>
      <c r="X407" s="6"/>
      <c r="Y407" s="8" t="str">
        <f aca="true">IF(U407="","",IF(W407="",IF(TODAY()&gt;V407,"Overdue","Open"),IF(W407&lt;=V407,"On time","Late")))</f>
        <v/>
      </c>
      <c r="Z407" s="6"/>
      <c r="AA407" s="6"/>
    </row>
    <row r="408" customFormat="false" ht="15" hidden="false" customHeight="false" outlineLevel="0" collapsed="false">
      <c r="A408" s="6"/>
      <c r="B408" s="7"/>
      <c r="C408" s="6"/>
      <c r="D408" s="6"/>
      <c r="E408" s="6"/>
      <c r="F408" s="6"/>
      <c r="G408" s="6"/>
      <c r="H408" s="6"/>
      <c r="I408" s="6"/>
      <c r="J408" s="8" t="str">
        <f aca="false">IF(B408="","",B408+30)</f>
        <v/>
      </c>
      <c r="K408" s="7"/>
      <c r="L408" s="6"/>
      <c r="M408" s="6"/>
      <c r="N408" s="7"/>
      <c r="O408" s="7"/>
      <c r="P408" s="7"/>
      <c r="Q408" s="6"/>
      <c r="R408" s="6"/>
      <c r="S408" s="9" t="str">
        <f aca="false">IF(OR(B408="",P408=""),"",P408-B408)</f>
        <v/>
      </c>
      <c r="T408" s="8" t="str">
        <f aca="true">IF(B408="","",IF(P408="",IF(TODAY()&gt;IF(O408&lt;&gt;"",O408,J408),"Overdue","Open"),IF(P408&lt;=IF(O408&lt;&gt;"",O408,J408),"On time","Late")))</f>
        <v/>
      </c>
      <c r="U408" s="7"/>
      <c r="V408" s="8" t="str">
        <f aca="false">IF(U408="","",U408+30)</f>
        <v/>
      </c>
      <c r="W408" s="7"/>
      <c r="X408" s="6"/>
      <c r="Y408" s="8" t="str">
        <f aca="true">IF(U408="","",IF(W408="",IF(TODAY()&gt;V408,"Overdue","Open"),IF(W408&lt;=V408,"On time","Late")))</f>
        <v/>
      </c>
      <c r="Z408" s="6"/>
      <c r="AA408" s="6"/>
    </row>
    <row r="409" customFormat="false" ht="15" hidden="false" customHeight="false" outlineLevel="0" collapsed="false">
      <c r="A409" s="6"/>
      <c r="B409" s="7"/>
      <c r="C409" s="6"/>
      <c r="D409" s="6"/>
      <c r="E409" s="6"/>
      <c r="F409" s="6"/>
      <c r="G409" s="6"/>
      <c r="H409" s="6"/>
      <c r="I409" s="6"/>
      <c r="J409" s="8" t="str">
        <f aca="false">IF(B409="","",B409+30)</f>
        <v/>
      </c>
      <c r="K409" s="7"/>
      <c r="L409" s="6"/>
      <c r="M409" s="6"/>
      <c r="N409" s="7"/>
      <c r="O409" s="7"/>
      <c r="P409" s="7"/>
      <c r="Q409" s="6"/>
      <c r="R409" s="6"/>
      <c r="S409" s="9" t="str">
        <f aca="false">IF(OR(B409="",P409=""),"",P409-B409)</f>
        <v/>
      </c>
      <c r="T409" s="8" t="str">
        <f aca="true">IF(B409="","",IF(P409="",IF(TODAY()&gt;IF(O409&lt;&gt;"",O409,J409),"Overdue","Open"),IF(P409&lt;=IF(O409&lt;&gt;"",O409,J409),"On time","Late")))</f>
        <v/>
      </c>
      <c r="U409" s="7"/>
      <c r="V409" s="8" t="str">
        <f aca="false">IF(U409="","",U409+30)</f>
        <v/>
      </c>
      <c r="W409" s="7"/>
      <c r="X409" s="6"/>
      <c r="Y409" s="8" t="str">
        <f aca="true">IF(U409="","",IF(W409="",IF(TODAY()&gt;V409,"Overdue","Open"),IF(W409&lt;=V409,"On time","Late")))</f>
        <v/>
      </c>
      <c r="Z409" s="6"/>
      <c r="AA409" s="6"/>
    </row>
    <row r="410" customFormat="false" ht="15" hidden="false" customHeight="false" outlineLevel="0" collapsed="false">
      <c r="A410" s="6"/>
      <c r="B410" s="7"/>
      <c r="C410" s="6"/>
      <c r="D410" s="6"/>
      <c r="E410" s="6"/>
      <c r="F410" s="6"/>
      <c r="G410" s="6"/>
      <c r="H410" s="6"/>
      <c r="I410" s="6"/>
      <c r="J410" s="8" t="str">
        <f aca="false">IF(B410="","",B410+30)</f>
        <v/>
      </c>
      <c r="K410" s="7"/>
      <c r="L410" s="6"/>
      <c r="M410" s="6"/>
      <c r="N410" s="7"/>
      <c r="O410" s="7"/>
      <c r="P410" s="7"/>
      <c r="Q410" s="6"/>
      <c r="R410" s="6"/>
      <c r="S410" s="9" t="str">
        <f aca="false">IF(OR(B410="",P410=""),"",P410-B410)</f>
        <v/>
      </c>
      <c r="T410" s="8" t="str">
        <f aca="true">IF(B410="","",IF(P410="",IF(TODAY()&gt;IF(O410&lt;&gt;"",O410,J410),"Overdue","Open"),IF(P410&lt;=IF(O410&lt;&gt;"",O410,J410),"On time","Late")))</f>
        <v/>
      </c>
      <c r="U410" s="7"/>
      <c r="V410" s="8" t="str">
        <f aca="false">IF(U410="","",U410+30)</f>
        <v/>
      </c>
      <c r="W410" s="7"/>
      <c r="X410" s="6"/>
      <c r="Y410" s="8" t="str">
        <f aca="true">IF(U410="","",IF(W410="",IF(TODAY()&gt;V410,"Overdue","Open"),IF(W410&lt;=V410,"On time","Late")))</f>
        <v/>
      </c>
      <c r="Z410" s="6"/>
      <c r="AA410" s="6"/>
    </row>
    <row r="411" customFormat="false" ht="15" hidden="false" customHeight="false" outlineLevel="0" collapsed="false">
      <c r="A411" s="6"/>
      <c r="B411" s="7"/>
      <c r="C411" s="6"/>
      <c r="D411" s="6"/>
      <c r="E411" s="6"/>
      <c r="F411" s="6"/>
      <c r="G411" s="6"/>
      <c r="H411" s="6"/>
      <c r="I411" s="6"/>
      <c r="J411" s="8" t="str">
        <f aca="false">IF(B411="","",B411+30)</f>
        <v/>
      </c>
      <c r="K411" s="7"/>
      <c r="L411" s="6"/>
      <c r="M411" s="6"/>
      <c r="N411" s="7"/>
      <c r="O411" s="7"/>
      <c r="P411" s="7"/>
      <c r="Q411" s="6"/>
      <c r="R411" s="6"/>
      <c r="S411" s="9" t="str">
        <f aca="false">IF(OR(B411="",P411=""),"",P411-B411)</f>
        <v/>
      </c>
      <c r="T411" s="8" t="str">
        <f aca="true">IF(B411="","",IF(P411="",IF(TODAY()&gt;IF(O411&lt;&gt;"",O411,J411),"Overdue","Open"),IF(P411&lt;=IF(O411&lt;&gt;"",O411,J411),"On time","Late")))</f>
        <v/>
      </c>
      <c r="U411" s="7"/>
      <c r="V411" s="8" t="str">
        <f aca="false">IF(U411="","",U411+30)</f>
        <v/>
      </c>
      <c r="W411" s="7"/>
      <c r="X411" s="6"/>
      <c r="Y411" s="8" t="str">
        <f aca="true">IF(U411="","",IF(W411="",IF(TODAY()&gt;V411,"Overdue","Open"),IF(W411&lt;=V411,"On time","Late")))</f>
        <v/>
      </c>
      <c r="Z411" s="6"/>
      <c r="AA411" s="6"/>
    </row>
    <row r="412" customFormat="false" ht="15" hidden="false" customHeight="false" outlineLevel="0" collapsed="false">
      <c r="A412" s="6"/>
      <c r="B412" s="7"/>
      <c r="C412" s="6"/>
      <c r="D412" s="6"/>
      <c r="E412" s="6"/>
      <c r="F412" s="6"/>
      <c r="G412" s="6"/>
      <c r="H412" s="6"/>
      <c r="I412" s="6"/>
      <c r="J412" s="8" t="str">
        <f aca="false">IF(B412="","",B412+30)</f>
        <v/>
      </c>
      <c r="K412" s="7"/>
      <c r="L412" s="6"/>
      <c r="M412" s="6"/>
      <c r="N412" s="7"/>
      <c r="O412" s="7"/>
      <c r="P412" s="7"/>
      <c r="Q412" s="6"/>
      <c r="R412" s="6"/>
      <c r="S412" s="9" t="str">
        <f aca="false">IF(OR(B412="",P412=""),"",P412-B412)</f>
        <v/>
      </c>
      <c r="T412" s="8" t="str">
        <f aca="true">IF(B412="","",IF(P412="",IF(TODAY()&gt;IF(O412&lt;&gt;"",O412,J412),"Overdue","Open"),IF(P412&lt;=IF(O412&lt;&gt;"",O412,J412),"On time","Late")))</f>
        <v/>
      </c>
      <c r="U412" s="7"/>
      <c r="V412" s="8" t="str">
        <f aca="false">IF(U412="","",U412+30)</f>
        <v/>
      </c>
      <c r="W412" s="7"/>
      <c r="X412" s="6"/>
      <c r="Y412" s="8" t="str">
        <f aca="true">IF(U412="","",IF(W412="",IF(TODAY()&gt;V412,"Overdue","Open"),IF(W412&lt;=V412,"On time","Late")))</f>
        <v/>
      </c>
      <c r="Z412" s="6"/>
      <c r="AA412" s="6"/>
    </row>
    <row r="413" customFormat="false" ht="15" hidden="false" customHeight="false" outlineLevel="0" collapsed="false">
      <c r="A413" s="6"/>
      <c r="B413" s="7"/>
      <c r="C413" s="6"/>
      <c r="D413" s="6"/>
      <c r="E413" s="6"/>
      <c r="F413" s="6"/>
      <c r="G413" s="6"/>
      <c r="H413" s="6"/>
      <c r="I413" s="6"/>
      <c r="J413" s="8" t="str">
        <f aca="false">IF(B413="","",B413+30)</f>
        <v/>
      </c>
      <c r="K413" s="7"/>
      <c r="L413" s="6"/>
      <c r="M413" s="6"/>
      <c r="N413" s="7"/>
      <c r="O413" s="7"/>
      <c r="P413" s="7"/>
      <c r="Q413" s="6"/>
      <c r="R413" s="6"/>
      <c r="S413" s="9" t="str">
        <f aca="false">IF(OR(B413="",P413=""),"",P413-B413)</f>
        <v/>
      </c>
      <c r="T413" s="8" t="str">
        <f aca="true">IF(B413="","",IF(P413="",IF(TODAY()&gt;IF(O413&lt;&gt;"",O413,J413),"Overdue","Open"),IF(P413&lt;=IF(O413&lt;&gt;"",O413,J413),"On time","Late")))</f>
        <v/>
      </c>
      <c r="U413" s="7"/>
      <c r="V413" s="8" t="str">
        <f aca="false">IF(U413="","",U413+30)</f>
        <v/>
      </c>
      <c r="W413" s="7"/>
      <c r="X413" s="6"/>
      <c r="Y413" s="8" t="str">
        <f aca="true">IF(U413="","",IF(W413="",IF(TODAY()&gt;V413,"Overdue","Open"),IF(W413&lt;=V413,"On time","Late")))</f>
        <v/>
      </c>
      <c r="Z413" s="6"/>
      <c r="AA413" s="6"/>
    </row>
    <row r="414" customFormat="false" ht="15" hidden="false" customHeight="false" outlineLevel="0" collapsed="false">
      <c r="A414" s="6"/>
      <c r="B414" s="7"/>
      <c r="C414" s="6"/>
      <c r="D414" s="6"/>
      <c r="E414" s="6"/>
      <c r="F414" s="6"/>
      <c r="G414" s="6"/>
      <c r="H414" s="6"/>
      <c r="I414" s="6"/>
      <c r="J414" s="8" t="str">
        <f aca="false">IF(B414="","",B414+30)</f>
        <v/>
      </c>
      <c r="K414" s="7"/>
      <c r="L414" s="6"/>
      <c r="M414" s="6"/>
      <c r="N414" s="7"/>
      <c r="O414" s="7"/>
      <c r="P414" s="7"/>
      <c r="Q414" s="6"/>
      <c r="R414" s="6"/>
      <c r="S414" s="9" t="str">
        <f aca="false">IF(OR(B414="",P414=""),"",P414-B414)</f>
        <v/>
      </c>
      <c r="T414" s="8" t="str">
        <f aca="true">IF(B414="","",IF(P414="",IF(TODAY()&gt;IF(O414&lt;&gt;"",O414,J414),"Overdue","Open"),IF(P414&lt;=IF(O414&lt;&gt;"",O414,J414),"On time","Late")))</f>
        <v/>
      </c>
      <c r="U414" s="7"/>
      <c r="V414" s="8" t="str">
        <f aca="false">IF(U414="","",U414+30)</f>
        <v/>
      </c>
      <c r="W414" s="7"/>
      <c r="X414" s="6"/>
      <c r="Y414" s="8" t="str">
        <f aca="true">IF(U414="","",IF(W414="",IF(TODAY()&gt;V414,"Overdue","Open"),IF(W414&lt;=V414,"On time","Late")))</f>
        <v/>
      </c>
      <c r="Z414" s="6"/>
      <c r="AA414" s="6"/>
    </row>
    <row r="415" customFormat="false" ht="15" hidden="false" customHeight="false" outlineLevel="0" collapsed="false">
      <c r="A415" s="6"/>
      <c r="B415" s="7"/>
      <c r="C415" s="6"/>
      <c r="D415" s="6"/>
      <c r="E415" s="6"/>
      <c r="F415" s="6"/>
      <c r="G415" s="6"/>
      <c r="H415" s="6"/>
      <c r="I415" s="6"/>
      <c r="J415" s="8" t="str">
        <f aca="false">IF(B415="","",B415+30)</f>
        <v/>
      </c>
      <c r="K415" s="7"/>
      <c r="L415" s="6"/>
      <c r="M415" s="6"/>
      <c r="N415" s="7"/>
      <c r="O415" s="7"/>
      <c r="P415" s="7"/>
      <c r="Q415" s="6"/>
      <c r="R415" s="6"/>
      <c r="S415" s="9" t="str">
        <f aca="false">IF(OR(B415="",P415=""),"",P415-B415)</f>
        <v/>
      </c>
      <c r="T415" s="8" t="str">
        <f aca="true">IF(B415="","",IF(P415="",IF(TODAY()&gt;IF(O415&lt;&gt;"",O415,J415),"Overdue","Open"),IF(P415&lt;=IF(O415&lt;&gt;"",O415,J415),"On time","Late")))</f>
        <v/>
      </c>
      <c r="U415" s="7"/>
      <c r="V415" s="8" t="str">
        <f aca="false">IF(U415="","",U415+30)</f>
        <v/>
      </c>
      <c r="W415" s="7"/>
      <c r="X415" s="6"/>
      <c r="Y415" s="8" t="str">
        <f aca="true">IF(U415="","",IF(W415="",IF(TODAY()&gt;V415,"Overdue","Open"),IF(W415&lt;=V415,"On time","Late")))</f>
        <v/>
      </c>
      <c r="Z415" s="6"/>
      <c r="AA415" s="6"/>
    </row>
    <row r="416" customFormat="false" ht="15" hidden="false" customHeight="false" outlineLevel="0" collapsed="false">
      <c r="A416" s="6"/>
      <c r="B416" s="7"/>
      <c r="C416" s="6"/>
      <c r="D416" s="6"/>
      <c r="E416" s="6"/>
      <c r="F416" s="6"/>
      <c r="G416" s="6"/>
      <c r="H416" s="6"/>
      <c r="I416" s="6"/>
      <c r="J416" s="8" t="str">
        <f aca="false">IF(B416="","",B416+30)</f>
        <v/>
      </c>
      <c r="K416" s="7"/>
      <c r="L416" s="6"/>
      <c r="M416" s="6"/>
      <c r="N416" s="7"/>
      <c r="O416" s="7"/>
      <c r="P416" s="7"/>
      <c r="Q416" s="6"/>
      <c r="R416" s="6"/>
      <c r="S416" s="9" t="str">
        <f aca="false">IF(OR(B416="",P416=""),"",P416-B416)</f>
        <v/>
      </c>
      <c r="T416" s="8" t="str">
        <f aca="true">IF(B416="","",IF(P416="",IF(TODAY()&gt;IF(O416&lt;&gt;"",O416,J416),"Overdue","Open"),IF(P416&lt;=IF(O416&lt;&gt;"",O416,J416),"On time","Late")))</f>
        <v/>
      </c>
      <c r="U416" s="7"/>
      <c r="V416" s="8" t="str">
        <f aca="false">IF(U416="","",U416+30)</f>
        <v/>
      </c>
      <c r="W416" s="7"/>
      <c r="X416" s="6"/>
      <c r="Y416" s="8" t="str">
        <f aca="true">IF(U416="","",IF(W416="",IF(TODAY()&gt;V416,"Overdue","Open"),IF(W416&lt;=V416,"On time","Late")))</f>
        <v/>
      </c>
      <c r="Z416" s="6"/>
      <c r="AA416" s="6"/>
    </row>
    <row r="417" customFormat="false" ht="15" hidden="false" customHeight="false" outlineLevel="0" collapsed="false">
      <c r="A417" s="6"/>
      <c r="B417" s="7"/>
      <c r="C417" s="6"/>
      <c r="D417" s="6"/>
      <c r="E417" s="6"/>
      <c r="F417" s="6"/>
      <c r="G417" s="6"/>
      <c r="H417" s="6"/>
      <c r="I417" s="6"/>
      <c r="J417" s="8" t="str">
        <f aca="false">IF(B417="","",B417+30)</f>
        <v/>
      </c>
      <c r="K417" s="7"/>
      <c r="L417" s="6"/>
      <c r="M417" s="6"/>
      <c r="N417" s="7"/>
      <c r="O417" s="7"/>
      <c r="P417" s="7"/>
      <c r="Q417" s="6"/>
      <c r="R417" s="6"/>
      <c r="S417" s="9" t="str">
        <f aca="false">IF(OR(B417="",P417=""),"",P417-B417)</f>
        <v/>
      </c>
      <c r="T417" s="8" t="str">
        <f aca="true">IF(B417="","",IF(P417="",IF(TODAY()&gt;IF(O417&lt;&gt;"",O417,J417),"Overdue","Open"),IF(P417&lt;=IF(O417&lt;&gt;"",O417,J417),"On time","Late")))</f>
        <v/>
      </c>
      <c r="U417" s="7"/>
      <c r="V417" s="8" t="str">
        <f aca="false">IF(U417="","",U417+30)</f>
        <v/>
      </c>
      <c r="W417" s="7"/>
      <c r="X417" s="6"/>
      <c r="Y417" s="8" t="str">
        <f aca="true">IF(U417="","",IF(W417="",IF(TODAY()&gt;V417,"Overdue","Open"),IF(W417&lt;=V417,"On time","Late")))</f>
        <v/>
      </c>
      <c r="Z417" s="6"/>
      <c r="AA417" s="6"/>
    </row>
    <row r="418" customFormat="false" ht="15" hidden="false" customHeight="false" outlineLevel="0" collapsed="false">
      <c r="A418" s="6"/>
      <c r="B418" s="7"/>
      <c r="C418" s="6"/>
      <c r="D418" s="6"/>
      <c r="E418" s="6"/>
      <c r="F418" s="6"/>
      <c r="G418" s="6"/>
      <c r="H418" s="6"/>
      <c r="I418" s="6"/>
      <c r="J418" s="8" t="str">
        <f aca="false">IF(B418="","",B418+30)</f>
        <v/>
      </c>
      <c r="K418" s="7"/>
      <c r="L418" s="6"/>
      <c r="M418" s="6"/>
      <c r="N418" s="7"/>
      <c r="O418" s="7"/>
      <c r="P418" s="7"/>
      <c r="Q418" s="6"/>
      <c r="R418" s="6"/>
      <c r="S418" s="9" t="str">
        <f aca="false">IF(OR(B418="",P418=""),"",P418-B418)</f>
        <v/>
      </c>
      <c r="T418" s="8" t="str">
        <f aca="true">IF(B418="","",IF(P418="",IF(TODAY()&gt;IF(O418&lt;&gt;"",O418,J418),"Overdue","Open"),IF(P418&lt;=IF(O418&lt;&gt;"",O418,J418),"On time","Late")))</f>
        <v/>
      </c>
      <c r="U418" s="7"/>
      <c r="V418" s="8" t="str">
        <f aca="false">IF(U418="","",U418+30)</f>
        <v/>
      </c>
      <c r="W418" s="7"/>
      <c r="X418" s="6"/>
      <c r="Y418" s="8" t="str">
        <f aca="true">IF(U418="","",IF(W418="",IF(TODAY()&gt;V418,"Overdue","Open"),IF(W418&lt;=V418,"On time","Late")))</f>
        <v/>
      </c>
      <c r="Z418" s="6"/>
      <c r="AA418" s="6"/>
    </row>
    <row r="419" customFormat="false" ht="15" hidden="false" customHeight="false" outlineLevel="0" collapsed="false">
      <c r="A419" s="6"/>
      <c r="B419" s="7"/>
      <c r="C419" s="6"/>
      <c r="D419" s="6"/>
      <c r="E419" s="6"/>
      <c r="F419" s="6"/>
      <c r="G419" s="6"/>
      <c r="H419" s="6"/>
      <c r="I419" s="6"/>
      <c r="J419" s="8" t="str">
        <f aca="false">IF(B419="","",B419+30)</f>
        <v/>
      </c>
      <c r="K419" s="7"/>
      <c r="L419" s="6"/>
      <c r="M419" s="6"/>
      <c r="N419" s="7"/>
      <c r="O419" s="7"/>
      <c r="P419" s="7"/>
      <c r="Q419" s="6"/>
      <c r="R419" s="6"/>
      <c r="S419" s="9" t="str">
        <f aca="false">IF(OR(B419="",P419=""),"",P419-B419)</f>
        <v/>
      </c>
      <c r="T419" s="8" t="str">
        <f aca="true">IF(B419="","",IF(P419="",IF(TODAY()&gt;IF(O419&lt;&gt;"",O419,J419),"Overdue","Open"),IF(P419&lt;=IF(O419&lt;&gt;"",O419,J419),"On time","Late")))</f>
        <v/>
      </c>
      <c r="U419" s="7"/>
      <c r="V419" s="8" t="str">
        <f aca="false">IF(U419="","",U419+30)</f>
        <v/>
      </c>
      <c r="W419" s="7"/>
      <c r="X419" s="6"/>
      <c r="Y419" s="8" t="str">
        <f aca="true">IF(U419="","",IF(W419="",IF(TODAY()&gt;V419,"Overdue","Open"),IF(W419&lt;=V419,"On time","Late")))</f>
        <v/>
      </c>
      <c r="Z419" s="6"/>
      <c r="AA419" s="6"/>
    </row>
    <row r="420" customFormat="false" ht="15" hidden="false" customHeight="false" outlineLevel="0" collapsed="false">
      <c r="A420" s="6"/>
      <c r="B420" s="7"/>
      <c r="C420" s="6"/>
      <c r="D420" s="6"/>
      <c r="E420" s="6"/>
      <c r="F420" s="6"/>
      <c r="G420" s="6"/>
      <c r="H420" s="6"/>
      <c r="I420" s="6"/>
      <c r="J420" s="8" t="str">
        <f aca="false">IF(B420="","",B420+30)</f>
        <v/>
      </c>
      <c r="K420" s="7"/>
      <c r="L420" s="6"/>
      <c r="M420" s="6"/>
      <c r="N420" s="7"/>
      <c r="O420" s="7"/>
      <c r="P420" s="7"/>
      <c r="Q420" s="6"/>
      <c r="R420" s="6"/>
      <c r="S420" s="9" t="str">
        <f aca="false">IF(OR(B420="",P420=""),"",P420-B420)</f>
        <v/>
      </c>
      <c r="T420" s="8" t="str">
        <f aca="true">IF(B420="","",IF(P420="",IF(TODAY()&gt;IF(O420&lt;&gt;"",O420,J420),"Overdue","Open"),IF(P420&lt;=IF(O420&lt;&gt;"",O420,J420),"On time","Late")))</f>
        <v/>
      </c>
      <c r="U420" s="7"/>
      <c r="V420" s="8" t="str">
        <f aca="false">IF(U420="","",U420+30)</f>
        <v/>
      </c>
      <c r="W420" s="7"/>
      <c r="X420" s="6"/>
      <c r="Y420" s="8" t="str">
        <f aca="true">IF(U420="","",IF(W420="",IF(TODAY()&gt;V420,"Overdue","Open"),IF(W420&lt;=V420,"On time","Late")))</f>
        <v/>
      </c>
      <c r="Z420" s="6"/>
      <c r="AA420" s="6"/>
    </row>
    <row r="421" customFormat="false" ht="15" hidden="false" customHeight="false" outlineLevel="0" collapsed="false">
      <c r="A421" s="6"/>
      <c r="B421" s="7"/>
      <c r="C421" s="6"/>
      <c r="D421" s="6"/>
      <c r="E421" s="6"/>
      <c r="F421" s="6"/>
      <c r="G421" s="6"/>
      <c r="H421" s="6"/>
      <c r="I421" s="6"/>
      <c r="J421" s="8" t="str">
        <f aca="false">IF(B421="","",B421+30)</f>
        <v/>
      </c>
      <c r="K421" s="7"/>
      <c r="L421" s="6"/>
      <c r="M421" s="6"/>
      <c r="N421" s="7"/>
      <c r="O421" s="7"/>
      <c r="P421" s="7"/>
      <c r="Q421" s="6"/>
      <c r="R421" s="6"/>
      <c r="S421" s="9" t="str">
        <f aca="false">IF(OR(B421="",P421=""),"",P421-B421)</f>
        <v/>
      </c>
      <c r="T421" s="8" t="str">
        <f aca="true">IF(B421="","",IF(P421="",IF(TODAY()&gt;IF(O421&lt;&gt;"",O421,J421),"Overdue","Open"),IF(P421&lt;=IF(O421&lt;&gt;"",O421,J421),"On time","Late")))</f>
        <v/>
      </c>
      <c r="U421" s="7"/>
      <c r="V421" s="8" t="str">
        <f aca="false">IF(U421="","",U421+30)</f>
        <v/>
      </c>
      <c r="W421" s="7"/>
      <c r="X421" s="6"/>
      <c r="Y421" s="8" t="str">
        <f aca="true">IF(U421="","",IF(W421="",IF(TODAY()&gt;V421,"Overdue","Open"),IF(W421&lt;=V421,"On time","Late")))</f>
        <v/>
      </c>
      <c r="Z421" s="6"/>
      <c r="AA421" s="6"/>
    </row>
    <row r="422" customFormat="false" ht="15" hidden="false" customHeight="false" outlineLevel="0" collapsed="false">
      <c r="A422" s="6"/>
      <c r="B422" s="7"/>
      <c r="C422" s="6"/>
      <c r="D422" s="6"/>
      <c r="E422" s="6"/>
      <c r="F422" s="6"/>
      <c r="G422" s="6"/>
      <c r="H422" s="6"/>
      <c r="I422" s="6"/>
      <c r="J422" s="8" t="str">
        <f aca="false">IF(B422="","",B422+30)</f>
        <v/>
      </c>
      <c r="K422" s="7"/>
      <c r="L422" s="6"/>
      <c r="M422" s="6"/>
      <c r="N422" s="7"/>
      <c r="O422" s="7"/>
      <c r="P422" s="7"/>
      <c r="Q422" s="6"/>
      <c r="R422" s="6"/>
      <c r="S422" s="9" t="str">
        <f aca="false">IF(OR(B422="",P422=""),"",P422-B422)</f>
        <v/>
      </c>
      <c r="T422" s="8" t="str">
        <f aca="true">IF(B422="","",IF(P422="",IF(TODAY()&gt;IF(O422&lt;&gt;"",O422,J422),"Overdue","Open"),IF(P422&lt;=IF(O422&lt;&gt;"",O422,J422),"On time","Late")))</f>
        <v/>
      </c>
      <c r="U422" s="7"/>
      <c r="V422" s="8" t="str">
        <f aca="false">IF(U422="","",U422+30)</f>
        <v/>
      </c>
      <c r="W422" s="7"/>
      <c r="X422" s="6"/>
      <c r="Y422" s="8" t="str">
        <f aca="true">IF(U422="","",IF(W422="",IF(TODAY()&gt;V422,"Overdue","Open"),IF(W422&lt;=V422,"On time","Late")))</f>
        <v/>
      </c>
      <c r="Z422" s="6"/>
      <c r="AA422" s="6"/>
    </row>
    <row r="423" customFormat="false" ht="15" hidden="false" customHeight="false" outlineLevel="0" collapsed="false">
      <c r="A423" s="6"/>
      <c r="B423" s="7"/>
      <c r="C423" s="6"/>
      <c r="D423" s="6"/>
      <c r="E423" s="6"/>
      <c r="F423" s="6"/>
      <c r="G423" s="6"/>
      <c r="H423" s="6"/>
      <c r="I423" s="6"/>
      <c r="J423" s="8" t="str">
        <f aca="false">IF(B423="","",B423+30)</f>
        <v/>
      </c>
      <c r="K423" s="7"/>
      <c r="L423" s="6"/>
      <c r="M423" s="6"/>
      <c r="N423" s="7"/>
      <c r="O423" s="7"/>
      <c r="P423" s="7"/>
      <c r="Q423" s="6"/>
      <c r="R423" s="6"/>
      <c r="S423" s="9" t="str">
        <f aca="false">IF(OR(B423="",P423=""),"",P423-B423)</f>
        <v/>
      </c>
      <c r="T423" s="8" t="str">
        <f aca="true">IF(B423="","",IF(P423="",IF(TODAY()&gt;IF(O423&lt;&gt;"",O423,J423),"Overdue","Open"),IF(P423&lt;=IF(O423&lt;&gt;"",O423,J423),"On time","Late")))</f>
        <v/>
      </c>
      <c r="U423" s="7"/>
      <c r="V423" s="8" t="str">
        <f aca="false">IF(U423="","",U423+30)</f>
        <v/>
      </c>
      <c r="W423" s="7"/>
      <c r="X423" s="6"/>
      <c r="Y423" s="8" t="str">
        <f aca="true">IF(U423="","",IF(W423="",IF(TODAY()&gt;V423,"Overdue","Open"),IF(W423&lt;=V423,"On time","Late")))</f>
        <v/>
      </c>
      <c r="Z423" s="6"/>
      <c r="AA423" s="6"/>
    </row>
    <row r="424" customFormat="false" ht="15" hidden="false" customHeight="false" outlineLevel="0" collapsed="false">
      <c r="A424" s="6"/>
      <c r="B424" s="7"/>
      <c r="C424" s="6"/>
      <c r="D424" s="6"/>
      <c r="E424" s="6"/>
      <c r="F424" s="6"/>
      <c r="G424" s="6"/>
      <c r="H424" s="6"/>
      <c r="I424" s="6"/>
      <c r="J424" s="8" t="str">
        <f aca="false">IF(B424="","",B424+30)</f>
        <v/>
      </c>
      <c r="K424" s="7"/>
      <c r="L424" s="6"/>
      <c r="M424" s="6"/>
      <c r="N424" s="7"/>
      <c r="O424" s="7"/>
      <c r="P424" s="7"/>
      <c r="Q424" s="6"/>
      <c r="R424" s="6"/>
      <c r="S424" s="9" t="str">
        <f aca="false">IF(OR(B424="",P424=""),"",P424-B424)</f>
        <v/>
      </c>
      <c r="T424" s="8" t="str">
        <f aca="true">IF(B424="","",IF(P424="",IF(TODAY()&gt;IF(O424&lt;&gt;"",O424,J424),"Overdue","Open"),IF(P424&lt;=IF(O424&lt;&gt;"",O424,J424),"On time","Late")))</f>
        <v/>
      </c>
      <c r="U424" s="7"/>
      <c r="V424" s="8" t="str">
        <f aca="false">IF(U424="","",U424+30)</f>
        <v/>
      </c>
      <c r="W424" s="7"/>
      <c r="X424" s="6"/>
      <c r="Y424" s="8" t="str">
        <f aca="true">IF(U424="","",IF(W424="",IF(TODAY()&gt;V424,"Overdue","Open"),IF(W424&lt;=V424,"On time","Late")))</f>
        <v/>
      </c>
      <c r="Z424" s="6"/>
      <c r="AA424" s="6"/>
    </row>
    <row r="425" customFormat="false" ht="15" hidden="false" customHeight="false" outlineLevel="0" collapsed="false">
      <c r="A425" s="6"/>
      <c r="B425" s="7"/>
      <c r="C425" s="6"/>
      <c r="D425" s="6"/>
      <c r="E425" s="6"/>
      <c r="F425" s="6"/>
      <c r="G425" s="6"/>
      <c r="H425" s="6"/>
      <c r="I425" s="6"/>
      <c r="J425" s="8" t="str">
        <f aca="false">IF(B425="","",B425+30)</f>
        <v/>
      </c>
      <c r="K425" s="7"/>
      <c r="L425" s="6"/>
      <c r="M425" s="6"/>
      <c r="N425" s="7"/>
      <c r="O425" s="7"/>
      <c r="P425" s="7"/>
      <c r="Q425" s="6"/>
      <c r="R425" s="6"/>
      <c r="S425" s="9" t="str">
        <f aca="false">IF(OR(B425="",P425=""),"",P425-B425)</f>
        <v/>
      </c>
      <c r="T425" s="8" t="str">
        <f aca="true">IF(B425="","",IF(P425="",IF(TODAY()&gt;IF(O425&lt;&gt;"",O425,J425),"Overdue","Open"),IF(P425&lt;=IF(O425&lt;&gt;"",O425,J425),"On time","Late")))</f>
        <v/>
      </c>
      <c r="U425" s="7"/>
      <c r="V425" s="8" t="str">
        <f aca="false">IF(U425="","",U425+30)</f>
        <v/>
      </c>
      <c r="W425" s="7"/>
      <c r="X425" s="6"/>
      <c r="Y425" s="8" t="str">
        <f aca="true">IF(U425="","",IF(W425="",IF(TODAY()&gt;V425,"Overdue","Open"),IF(W425&lt;=V425,"On time","Late")))</f>
        <v/>
      </c>
      <c r="Z425" s="6"/>
      <c r="AA425" s="6"/>
    </row>
    <row r="426" customFormat="false" ht="15" hidden="false" customHeight="false" outlineLevel="0" collapsed="false">
      <c r="A426" s="6"/>
      <c r="B426" s="7"/>
      <c r="C426" s="6"/>
      <c r="D426" s="6"/>
      <c r="E426" s="6"/>
      <c r="F426" s="6"/>
      <c r="G426" s="6"/>
      <c r="H426" s="6"/>
      <c r="I426" s="6"/>
      <c r="J426" s="8" t="str">
        <f aca="false">IF(B426="","",B426+30)</f>
        <v/>
      </c>
      <c r="K426" s="7"/>
      <c r="L426" s="6"/>
      <c r="M426" s="6"/>
      <c r="N426" s="7"/>
      <c r="O426" s="7"/>
      <c r="P426" s="7"/>
      <c r="Q426" s="6"/>
      <c r="R426" s="6"/>
      <c r="S426" s="9" t="str">
        <f aca="false">IF(OR(B426="",P426=""),"",P426-B426)</f>
        <v/>
      </c>
      <c r="T426" s="8" t="str">
        <f aca="true">IF(B426="","",IF(P426="",IF(TODAY()&gt;IF(O426&lt;&gt;"",O426,J426),"Overdue","Open"),IF(P426&lt;=IF(O426&lt;&gt;"",O426,J426),"On time","Late")))</f>
        <v/>
      </c>
      <c r="U426" s="7"/>
      <c r="V426" s="8" t="str">
        <f aca="false">IF(U426="","",U426+30)</f>
        <v/>
      </c>
      <c r="W426" s="7"/>
      <c r="X426" s="6"/>
      <c r="Y426" s="8" t="str">
        <f aca="true">IF(U426="","",IF(W426="",IF(TODAY()&gt;V426,"Overdue","Open"),IF(W426&lt;=V426,"On time","Late")))</f>
        <v/>
      </c>
      <c r="Z426" s="6"/>
      <c r="AA426" s="6"/>
    </row>
    <row r="427" customFormat="false" ht="15" hidden="false" customHeight="false" outlineLevel="0" collapsed="false">
      <c r="A427" s="6"/>
      <c r="B427" s="7"/>
      <c r="C427" s="6"/>
      <c r="D427" s="6"/>
      <c r="E427" s="6"/>
      <c r="F427" s="6"/>
      <c r="G427" s="6"/>
      <c r="H427" s="6"/>
      <c r="I427" s="6"/>
      <c r="J427" s="8" t="str">
        <f aca="false">IF(B427="","",B427+30)</f>
        <v/>
      </c>
      <c r="K427" s="7"/>
      <c r="L427" s="6"/>
      <c r="M427" s="6"/>
      <c r="N427" s="7"/>
      <c r="O427" s="7"/>
      <c r="P427" s="7"/>
      <c r="Q427" s="6"/>
      <c r="R427" s="6"/>
      <c r="S427" s="9" t="str">
        <f aca="false">IF(OR(B427="",P427=""),"",P427-B427)</f>
        <v/>
      </c>
      <c r="T427" s="8" t="str">
        <f aca="true">IF(B427="","",IF(P427="",IF(TODAY()&gt;IF(O427&lt;&gt;"",O427,J427),"Overdue","Open"),IF(P427&lt;=IF(O427&lt;&gt;"",O427,J427),"On time","Late")))</f>
        <v/>
      </c>
      <c r="U427" s="7"/>
      <c r="V427" s="8" t="str">
        <f aca="false">IF(U427="","",U427+30)</f>
        <v/>
      </c>
      <c r="W427" s="7"/>
      <c r="X427" s="6"/>
      <c r="Y427" s="8" t="str">
        <f aca="true">IF(U427="","",IF(W427="",IF(TODAY()&gt;V427,"Overdue","Open"),IF(W427&lt;=V427,"On time","Late")))</f>
        <v/>
      </c>
      <c r="Z427" s="6"/>
      <c r="AA427" s="6"/>
    </row>
    <row r="428" customFormat="false" ht="15" hidden="false" customHeight="false" outlineLevel="0" collapsed="false">
      <c r="A428" s="6"/>
      <c r="B428" s="7"/>
      <c r="C428" s="6"/>
      <c r="D428" s="6"/>
      <c r="E428" s="6"/>
      <c r="F428" s="6"/>
      <c r="G428" s="6"/>
      <c r="H428" s="6"/>
      <c r="I428" s="6"/>
      <c r="J428" s="8" t="str">
        <f aca="false">IF(B428="","",B428+30)</f>
        <v/>
      </c>
      <c r="K428" s="7"/>
      <c r="L428" s="6"/>
      <c r="M428" s="6"/>
      <c r="N428" s="7"/>
      <c r="O428" s="7"/>
      <c r="P428" s="7"/>
      <c r="Q428" s="6"/>
      <c r="R428" s="6"/>
      <c r="S428" s="9" t="str">
        <f aca="false">IF(OR(B428="",P428=""),"",P428-B428)</f>
        <v/>
      </c>
      <c r="T428" s="8" t="str">
        <f aca="true">IF(B428="","",IF(P428="",IF(TODAY()&gt;IF(O428&lt;&gt;"",O428,J428),"Overdue","Open"),IF(P428&lt;=IF(O428&lt;&gt;"",O428,J428),"On time","Late")))</f>
        <v/>
      </c>
      <c r="U428" s="7"/>
      <c r="V428" s="8" t="str">
        <f aca="false">IF(U428="","",U428+30)</f>
        <v/>
      </c>
      <c r="W428" s="7"/>
      <c r="X428" s="6"/>
      <c r="Y428" s="8" t="str">
        <f aca="true">IF(U428="","",IF(W428="",IF(TODAY()&gt;V428,"Overdue","Open"),IF(W428&lt;=V428,"On time","Late")))</f>
        <v/>
      </c>
      <c r="Z428" s="6"/>
      <c r="AA428" s="6"/>
    </row>
    <row r="429" customFormat="false" ht="15" hidden="false" customHeight="false" outlineLevel="0" collapsed="false">
      <c r="A429" s="6"/>
      <c r="B429" s="7"/>
      <c r="C429" s="6"/>
      <c r="D429" s="6"/>
      <c r="E429" s="6"/>
      <c r="F429" s="6"/>
      <c r="G429" s="6"/>
      <c r="H429" s="6"/>
      <c r="I429" s="6"/>
      <c r="J429" s="8" t="str">
        <f aca="false">IF(B429="","",B429+30)</f>
        <v/>
      </c>
      <c r="K429" s="7"/>
      <c r="L429" s="6"/>
      <c r="M429" s="6"/>
      <c r="N429" s="7"/>
      <c r="O429" s="7"/>
      <c r="P429" s="7"/>
      <c r="Q429" s="6"/>
      <c r="R429" s="6"/>
      <c r="S429" s="9" t="str">
        <f aca="false">IF(OR(B429="",P429=""),"",P429-B429)</f>
        <v/>
      </c>
      <c r="T429" s="8" t="str">
        <f aca="true">IF(B429="","",IF(P429="",IF(TODAY()&gt;IF(O429&lt;&gt;"",O429,J429),"Overdue","Open"),IF(P429&lt;=IF(O429&lt;&gt;"",O429,J429),"On time","Late")))</f>
        <v/>
      </c>
      <c r="U429" s="7"/>
      <c r="V429" s="8" t="str">
        <f aca="false">IF(U429="","",U429+30)</f>
        <v/>
      </c>
      <c r="W429" s="7"/>
      <c r="X429" s="6"/>
      <c r="Y429" s="8" t="str">
        <f aca="true">IF(U429="","",IF(W429="",IF(TODAY()&gt;V429,"Overdue","Open"),IF(W429&lt;=V429,"On time","Late")))</f>
        <v/>
      </c>
      <c r="Z429" s="6"/>
      <c r="AA429" s="6"/>
    </row>
    <row r="430" customFormat="false" ht="15" hidden="false" customHeight="false" outlineLevel="0" collapsed="false">
      <c r="A430" s="6"/>
      <c r="B430" s="7"/>
      <c r="C430" s="6"/>
      <c r="D430" s="6"/>
      <c r="E430" s="6"/>
      <c r="F430" s="6"/>
      <c r="G430" s="6"/>
      <c r="H430" s="6"/>
      <c r="I430" s="6"/>
      <c r="J430" s="8" t="str">
        <f aca="false">IF(B430="","",B430+30)</f>
        <v/>
      </c>
      <c r="K430" s="7"/>
      <c r="L430" s="6"/>
      <c r="M430" s="6"/>
      <c r="N430" s="7"/>
      <c r="O430" s="7"/>
      <c r="P430" s="7"/>
      <c r="Q430" s="6"/>
      <c r="R430" s="6"/>
      <c r="S430" s="9" t="str">
        <f aca="false">IF(OR(B430="",P430=""),"",P430-B430)</f>
        <v/>
      </c>
      <c r="T430" s="8" t="str">
        <f aca="true">IF(B430="","",IF(P430="",IF(TODAY()&gt;IF(O430&lt;&gt;"",O430,J430),"Overdue","Open"),IF(P430&lt;=IF(O430&lt;&gt;"",O430,J430),"On time","Late")))</f>
        <v/>
      </c>
      <c r="U430" s="7"/>
      <c r="V430" s="8" t="str">
        <f aca="false">IF(U430="","",U430+30)</f>
        <v/>
      </c>
      <c r="W430" s="7"/>
      <c r="X430" s="6"/>
      <c r="Y430" s="8" t="str">
        <f aca="true">IF(U430="","",IF(W430="",IF(TODAY()&gt;V430,"Overdue","Open"),IF(W430&lt;=V430,"On time","Late")))</f>
        <v/>
      </c>
      <c r="Z430" s="6"/>
      <c r="AA430" s="6"/>
    </row>
    <row r="431" customFormat="false" ht="15" hidden="false" customHeight="false" outlineLevel="0" collapsed="false">
      <c r="A431" s="6"/>
      <c r="B431" s="7"/>
      <c r="C431" s="6"/>
      <c r="D431" s="6"/>
      <c r="E431" s="6"/>
      <c r="F431" s="6"/>
      <c r="G431" s="6"/>
      <c r="H431" s="6"/>
      <c r="I431" s="6"/>
      <c r="J431" s="8" t="str">
        <f aca="false">IF(B431="","",B431+30)</f>
        <v/>
      </c>
      <c r="K431" s="7"/>
      <c r="L431" s="6"/>
      <c r="M431" s="6"/>
      <c r="N431" s="7"/>
      <c r="O431" s="7"/>
      <c r="P431" s="7"/>
      <c r="Q431" s="6"/>
      <c r="R431" s="6"/>
      <c r="S431" s="9" t="str">
        <f aca="false">IF(OR(B431="",P431=""),"",P431-B431)</f>
        <v/>
      </c>
      <c r="T431" s="8" t="str">
        <f aca="true">IF(B431="","",IF(P431="",IF(TODAY()&gt;IF(O431&lt;&gt;"",O431,J431),"Overdue","Open"),IF(P431&lt;=IF(O431&lt;&gt;"",O431,J431),"On time","Late")))</f>
        <v/>
      </c>
      <c r="U431" s="7"/>
      <c r="V431" s="8" t="str">
        <f aca="false">IF(U431="","",U431+30)</f>
        <v/>
      </c>
      <c r="W431" s="7"/>
      <c r="X431" s="6"/>
      <c r="Y431" s="8" t="str">
        <f aca="true">IF(U431="","",IF(W431="",IF(TODAY()&gt;V431,"Overdue","Open"),IF(W431&lt;=V431,"On time","Late")))</f>
        <v/>
      </c>
      <c r="Z431" s="6"/>
      <c r="AA431" s="6"/>
    </row>
    <row r="432" customFormat="false" ht="15" hidden="false" customHeight="false" outlineLevel="0" collapsed="false">
      <c r="A432" s="6"/>
      <c r="B432" s="7"/>
      <c r="C432" s="6"/>
      <c r="D432" s="6"/>
      <c r="E432" s="6"/>
      <c r="F432" s="6"/>
      <c r="G432" s="6"/>
      <c r="H432" s="6"/>
      <c r="I432" s="6"/>
      <c r="J432" s="8" t="str">
        <f aca="false">IF(B432="","",B432+30)</f>
        <v/>
      </c>
      <c r="K432" s="7"/>
      <c r="L432" s="6"/>
      <c r="M432" s="6"/>
      <c r="N432" s="7"/>
      <c r="O432" s="7"/>
      <c r="P432" s="7"/>
      <c r="Q432" s="6"/>
      <c r="R432" s="6"/>
      <c r="S432" s="9" t="str">
        <f aca="false">IF(OR(B432="",P432=""),"",P432-B432)</f>
        <v/>
      </c>
      <c r="T432" s="8" t="str">
        <f aca="true">IF(B432="","",IF(P432="",IF(TODAY()&gt;IF(O432&lt;&gt;"",O432,J432),"Overdue","Open"),IF(P432&lt;=IF(O432&lt;&gt;"",O432,J432),"On time","Late")))</f>
        <v/>
      </c>
      <c r="U432" s="7"/>
      <c r="V432" s="8" t="str">
        <f aca="false">IF(U432="","",U432+30)</f>
        <v/>
      </c>
      <c r="W432" s="7"/>
      <c r="X432" s="6"/>
      <c r="Y432" s="8" t="str">
        <f aca="true">IF(U432="","",IF(W432="",IF(TODAY()&gt;V432,"Overdue","Open"),IF(W432&lt;=V432,"On time","Late")))</f>
        <v/>
      </c>
      <c r="Z432" s="6"/>
      <c r="AA432" s="6"/>
    </row>
    <row r="433" customFormat="false" ht="15" hidden="false" customHeight="false" outlineLevel="0" collapsed="false">
      <c r="A433" s="6"/>
      <c r="B433" s="7"/>
      <c r="C433" s="6"/>
      <c r="D433" s="6"/>
      <c r="E433" s="6"/>
      <c r="F433" s="6"/>
      <c r="G433" s="6"/>
      <c r="H433" s="6"/>
      <c r="I433" s="6"/>
      <c r="J433" s="8" t="str">
        <f aca="false">IF(B433="","",B433+30)</f>
        <v/>
      </c>
      <c r="K433" s="7"/>
      <c r="L433" s="6"/>
      <c r="M433" s="6"/>
      <c r="N433" s="7"/>
      <c r="O433" s="7"/>
      <c r="P433" s="7"/>
      <c r="Q433" s="6"/>
      <c r="R433" s="6"/>
      <c r="S433" s="9" t="str">
        <f aca="false">IF(OR(B433="",P433=""),"",P433-B433)</f>
        <v/>
      </c>
      <c r="T433" s="8" t="str">
        <f aca="true">IF(B433="","",IF(P433="",IF(TODAY()&gt;IF(O433&lt;&gt;"",O433,J433),"Overdue","Open"),IF(P433&lt;=IF(O433&lt;&gt;"",O433,J433),"On time","Late")))</f>
        <v/>
      </c>
      <c r="U433" s="7"/>
      <c r="V433" s="8" t="str">
        <f aca="false">IF(U433="","",U433+30)</f>
        <v/>
      </c>
      <c r="W433" s="7"/>
      <c r="X433" s="6"/>
      <c r="Y433" s="8" t="str">
        <f aca="true">IF(U433="","",IF(W433="",IF(TODAY()&gt;V433,"Overdue","Open"),IF(W433&lt;=V433,"On time","Late")))</f>
        <v/>
      </c>
      <c r="Z433" s="6"/>
      <c r="AA433" s="6"/>
    </row>
    <row r="434" customFormat="false" ht="15" hidden="false" customHeight="false" outlineLevel="0" collapsed="false">
      <c r="A434" s="6"/>
      <c r="B434" s="7"/>
      <c r="C434" s="6"/>
      <c r="D434" s="6"/>
      <c r="E434" s="6"/>
      <c r="F434" s="6"/>
      <c r="G434" s="6"/>
      <c r="H434" s="6"/>
      <c r="I434" s="6"/>
      <c r="J434" s="8" t="str">
        <f aca="false">IF(B434="","",B434+30)</f>
        <v/>
      </c>
      <c r="K434" s="7"/>
      <c r="L434" s="6"/>
      <c r="M434" s="6"/>
      <c r="N434" s="7"/>
      <c r="O434" s="7"/>
      <c r="P434" s="7"/>
      <c r="Q434" s="6"/>
      <c r="R434" s="6"/>
      <c r="S434" s="9" t="str">
        <f aca="false">IF(OR(B434="",P434=""),"",P434-B434)</f>
        <v/>
      </c>
      <c r="T434" s="8" t="str">
        <f aca="true">IF(B434="","",IF(P434="",IF(TODAY()&gt;IF(O434&lt;&gt;"",O434,J434),"Overdue","Open"),IF(P434&lt;=IF(O434&lt;&gt;"",O434,J434),"On time","Late")))</f>
        <v/>
      </c>
      <c r="U434" s="7"/>
      <c r="V434" s="8" t="str">
        <f aca="false">IF(U434="","",U434+30)</f>
        <v/>
      </c>
      <c r="W434" s="7"/>
      <c r="X434" s="6"/>
      <c r="Y434" s="8" t="str">
        <f aca="true">IF(U434="","",IF(W434="",IF(TODAY()&gt;V434,"Overdue","Open"),IF(W434&lt;=V434,"On time","Late")))</f>
        <v/>
      </c>
      <c r="Z434" s="6"/>
      <c r="AA434" s="6"/>
    </row>
    <row r="435" customFormat="false" ht="15" hidden="false" customHeight="false" outlineLevel="0" collapsed="false">
      <c r="A435" s="6"/>
      <c r="B435" s="7"/>
      <c r="C435" s="6"/>
      <c r="D435" s="6"/>
      <c r="E435" s="6"/>
      <c r="F435" s="6"/>
      <c r="G435" s="6"/>
      <c r="H435" s="6"/>
      <c r="I435" s="6"/>
      <c r="J435" s="8" t="str">
        <f aca="false">IF(B435="","",B435+30)</f>
        <v/>
      </c>
      <c r="K435" s="7"/>
      <c r="L435" s="6"/>
      <c r="M435" s="6"/>
      <c r="N435" s="7"/>
      <c r="O435" s="7"/>
      <c r="P435" s="7"/>
      <c r="Q435" s="6"/>
      <c r="R435" s="6"/>
      <c r="S435" s="9" t="str">
        <f aca="false">IF(OR(B435="",P435=""),"",P435-B435)</f>
        <v/>
      </c>
      <c r="T435" s="8" t="str">
        <f aca="true">IF(B435="","",IF(P435="",IF(TODAY()&gt;IF(O435&lt;&gt;"",O435,J435),"Overdue","Open"),IF(P435&lt;=IF(O435&lt;&gt;"",O435,J435),"On time","Late")))</f>
        <v/>
      </c>
      <c r="U435" s="7"/>
      <c r="V435" s="8" t="str">
        <f aca="false">IF(U435="","",U435+30)</f>
        <v/>
      </c>
      <c r="W435" s="7"/>
      <c r="X435" s="6"/>
      <c r="Y435" s="8" t="str">
        <f aca="true">IF(U435="","",IF(W435="",IF(TODAY()&gt;V435,"Overdue","Open"),IF(W435&lt;=V435,"On time","Late")))</f>
        <v/>
      </c>
      <c r="Z435" s="6"/>
      <c r="AA435" s="6"/>
    </row>
    <row r="436" customFormat="false" ht="15" hidden="false" customHeight="false" outlineLevel="0" collapsed="false">
      <c r="A436" s="6"/>
      <c r="B436" s="7"/>
      <c r="C436" s="6"/>
      <c r="D436" s="6"/>
      <c r="E436" s="6"/>
      <c r="F436" s="6"/>
      <c r="G436" s="6"/>
      <c r="H436" s="6"/>
      <c r="I436" s="6"/>
      <c r="J436" s="8" t="str">
        <f aca="false">IF(B436="","",B436+30)</f>
        <v/>
      </c>
      <c r="K436" s="7"/>
      <c r="L436" s="6"/>
      <c r="M436" s="6"/>
      <c r="N436" s="7"/>
      <c r="O436" s="7"/>
      <c r="P436" s="7"/>
      <c r="Q436" s="6"/>
      <c r="R436" s="6"/>
      <c r="S436" s="9" t="str">
        <f aca="false">IF(OR(B436="",P436=""),"",P436-B436)</f>
        <v/>
      </c>
      <c r="T436" s="8" t="str">
        <f aca="true">IF(B436="","",IF(P436="",IF(TODAY()&gt;IF(O436&lt;&gt;"",O436,J436),"Overdue","Open"),IF(P436&lt;=IF(O436&lt;&gt;"",O436,J436),"On time","Late")))</f>
        <v/>
      </c>
      <c r="U436" s="7"/>
      <c r="V436" s="8" t="str">
        <f aca="false">IF(U436="","",U436+30)</f>
        <v/>
      </c>
      <c r="W436" s="7"/>
      <c r="X436" s="6"/>
      <c r="Y436" s="8" t="str">
        <f aca="true">IF(U436="","",IF(W436="",IF(TODAY()&gt;V436,"Overdue","Open"),IF(W436&lt;=V436,"On time","Late")))</f>
        <v/>
      </c>
      <c r="Z436" s="6"/>
      <c r="AA436" s="6"/>
    </row>
    <row r="437" customFormat="false" ht="15" hidden="false" customHeight="false" outlineLevel="0" collapsed="false">
      <c r="A437" s="6"/>
      <c r="B437" s="7"/>
      <c r="C437" s="6"/>
      <c r="D437" s="6"/>
      <c r="E437" s="6"/>
      <c r="F437" s="6"/>
      <c r="G437" s="6"/>
      <c r="H437" s="6"/>
      <c r="I437" s="6"/>
      <c r="J437" s="8" t="str">
        <f aca="false">IF(B437="","",B437+30)</f>
        <v/>
      </c>
      <c r="K437" s="7"/>
      <c r="L437" s="6"/>
      <c r="M437" s="6"/>
      <c r="N437" s="7"/>
      <c r="O437" s="7"/>
      <c r="P437" s="7"/>
      <c r="Q437" s="6"/>
      <c r="R437" s="6"/>
      <c r="S437" s="9" t="str">
        <f aca="false">IF(OR(B437="",P437=""),"",P437-B437)</f>
        <v/>
      </c>
      <c r="T437" s="8" t="str">
        <f aca="true">IF(B437="","",IF(P437="",IF(TODAY()&gt;IF(O437&lt;&gt;"",O437,J437),"Overdue","Open"),IF(P437&lt;=IF(O437&lt;&gt;"",O437,J437),"On time","Late")))</f>
        <v/>
      </c>
      <c r="U437" s="7"/>
      <c r="V437" s="8" t="str">
        <f aca="false">IF(U437="","",U437+30)</f>
        <v/>
      </c>
      <c r="W437" s="7"/>
      <c r="X437" s="6"/>
      <c r="Y437" s="8" t="str">
        <f aca="true">IF(U437="","",IF(W437="",IF(TODAY()&gt;V437,"Overdue","Open"),IF(W437&lt;=V437,"On time","Late")))</f>
        <v/>
      </c>
      <c r="Z437" s="6"/>
      <c r="AA437" s="6"/>
    </row>
    <row r="438" customFormat="false" ht="15" hidden="false" customHeight="false" outlineLevel="0" collapsed="false">
      <c r="A438" s="6"/>
      <c r="B438" s="7"/>
      <c r="C438" s="6"/>
      <c r="D438" s="6"/>
      <c r="E438" s="6"/>
      <c r="F438" s="6"/>
      <c r="G438" s="6"/>
      <c r="H438" s="6"/>
      <c r="I438" s="6"/>
      <c r="J438" s="8" t="str">
        <f aca="false">IF(B438="","",B438+30)</f>
        <v/>
      </c>
      <c r="K438" s="7"/>
      <c r="L438" s="6"/>
      <c r="M438" s="6"/>
      <c r="N438" s="7"/>
      <c r="O438" s="7"/>
      <c r="P438" s="7"/>
      <c r="Q438" s="6"/>
      <c r="R438" s="6"/>
      <c r="S438" s="9" t="str">
        <f aca="false">IF(OR(B438="",P438=""),"",P438-B438)</f>
        <v/>
      </c>
      <c r="T438" s="8" t="str">
        <f aca="true">IF(B438="","",IF(P438="",IF(TODAY()&gt;IF(O438&lt;&gt;"",O438,J438),"Overdue","Open"),IF(P438&lt;=IF(O438&lt;&gt;"",O438,J438),"On time","Late")))</f>
        <v/>
      </c>
      <c r="U438" s="7"/>
      <c r="V438" s="8" t="str">
        <f aca="false">IF(U438="","",U438+30)</f>
        <v/>
      </c>
      <c r="W438" s="7"/>
      <c r="X438" s="6"/>
      <c r="Y438" s="8" t="str">
        <f aca="true">IF(U438="","",IF(W438="",IF(TODAY()&gt;V438,"Overdue","Open"),IF(W438&lt;=V438,"On time","Late")))</f>
        <v/>
      </c>
      <c r="Z438" s="6"/>
      <c r="AA438" s="6"/>
    </row>
    <row r="439" customFormat="false" ht="15" hidden="false" customHeight="false" outlineLevel="0" collapsed="false">
      <c r="A439" s="6"/>
      <c r="B439" s="7"/>
      <c r="C439" s="6"/>
      <c r="D439" s="6"/>
      <c r="E439" s="6"/>
      <c r="F439" s="6"/>
      <c r="G439" s="6"/>
      <c r="H439" s="6"/>
      <c r="I439" s="6"/>
      <c r="J439" s="8" t="str">
        <f aca="false">IF(B439="","",B439+30)</f>
        <v/>
      </c>
      <c r="K439" s="7"/>
      <c r="L439" s="6"/>
      <c r="M439" s="6"/>
      <c r="N439" s="7"/>
      <c r="O439" s="7"/>
      <c r="P439" s="7"/>
      <c r="Q439" s="6"/>
      <c r="R439" s="6"/>
      <c r="S439" s="9" t="str">
        <f aca="false">IF(OR(B439="",P439=""),"",P439-B439)</f>
        <v/>
      </c>
      <c r="T439" s="8" t="str">
        <f aca="true">IF(B439="","",IF(P439="",IF(TODAY()&gt;IF(O439&lt;&gt;"",O439,J439),"Overdue","Open"),IF(P439&lt;=IF(O439&lt;&gt;"",O439,J439),"On time","Late")))</f>
        <v/>
      </c>
      <c r="U439" s="7"/>
      <c r="V439" s="8" t="str">
        <f aca="false">IF(U439="","",U439+30)</f>
        <v/>
      </c>
      <c r="W439" s="7"/>
      <c r="X439" s="6"/>
      <c r="Y439" s="8" t="str">
        <f aca="true">IF(U439="","",IF(W439="",IF(TODAY()&gt;V439,"Overdue","Open"),IF(W439&lt;=V439,"On time","Late")))</f>
        <v/>
      </c>
      <c r="Z439" s="6"/>
      <c r="AA439" s="6"/>
    </row>
    <row r="440" customFormat="false" ht="15" hidden="false" customHeight="false" outlineLevel="0" collapsed="false">
      <c r="A440" s="6"/>
      <c r="B440" s="7"/>
      <c r="C440" s="6"/>
      <c r="D440" s="6"/>
      <c r="E440" s="6"/>
      <c r="F440" s="6"/>
      <c r="G440" s="6"/>
      <c r="H440" s="6"/>
      <c r="I440" s="6"/>
      <c r="J440" s="8" t="str">
        <f aca="false">IF(B440="","",B440+30)</f>
        <v/>
      </c>
      <c r="K440" s="7"/>
      <c r="L440" s="6"/>
      <c r="M440" s="6"/>
      <c r="N440" s="7"/>
      <c r="O440" s="7"/>
      <c r="P440" s="7"/>
      <c r="Q440" s="6"/>
      <c r="R440" s="6"/>
      <c r="S440" s="9" t="str">
        <f aca="false">IF(OR(B440="",P440=""),"",P440-B440)</f>
        <v/>
      </c>
      <c r="T440" s="8" t="str">
        <f aca="true">IF(B440="","",IF(P440="",IF(TODAY()&gt;IF(O440&lt;&gt;"",O440,J440),"Overdue","Open"),IF(P440&lt;=IF(O440&lt;&gt;"",O440,J440),"On time","Late")))</f>
        <v/>
      </c>
      <c r="U440" s="7"/>
      <c r="V440" s="8" t="str">
        <f aca="false">IF(U440="","",U440+30)</f>
        <v/>
      </c>
      <c r="W440" s="7"/>
      <c r="X440" s="6"/>
      <c r="Y440" s="8" t="str">
        <f aca="true">IF(U440="","",IF(W440="",IF(TODAY()&gt;V440,"Overdue","Open"),IF(W440&lt;=V440,"On time","Late")))</f>
        <v/>
      </c>
      <c r="Z440" s="6"/>
      <c r="AA440" s="6"/>
    </row>
    <row r="441" customFormat="false" ht="15" hidden="false" customHeight="false" outlineLevel="0" collapsed="false">
      <c r="A441" s="6"/>
      <c r="B441" s="7"/>
      <c r="C441" s="6"/>
      <c r="D441" s="6"/>
      <c r="E441" s="6"/>
      <c r="F441" s="6"/>
      <c r="G441" s="6"/>
      <c r="H441" s="6"/>
      <c r="I441" s="6"/>
      <c r="J441" s="8" t="str">
        <f aca="false">IF(B441="","",B441+30)</f>
        <v/>
      </c>
      <c r="K441" s="7"/>
      <c r="L441" s="6"/>
      <c r="M441" s="6"/>
      <c r="N441" s="7"/>
      <c r="O441" s="7"/>
      <c r="P441" s="7"/>
      <c r="Q441" s="6"/>
      <c r="R441" s="6"/>
      <c r="S441" s="9" t="str">
        <f aca="false">IF(OR(B441="",P441=""),"",P441-B441)</f>
        <v/>
      </c>
      <c r="T441" s="8" t="str">
        <f aca="true">IF(B441="","",IF(P441="",IF(TODAY()&gt;IF(O441&lt;&gt;"",O441,J441),"Overdue","Open"),IF(P441&lt;=IF(O441&lt;&gt;"",O441,J441),"On time","Late")))</f>
        <v/>
      </c>
      <c r="U441" s="7"/>
      <c r="V441" s="8" t="str">
        <f aca="false">IF(U441="","",U441+30)</f>
        <v/>
      </c>
      <c r="W441" s="7"/>
      <c r="X441" s="6"/>
      <c r="Y441" s="8" t="str">
        <f aca="true">IF(U441="","",IF(W441="",IF(TODAY()&gt;V441,"Overdue","Open"),IF(W441&lt;=V441,"On time","Late")))</f>
        <v/>
      </c>
      <c r="Z441" s="6"/>
      <c r="AA441" s="6"/>
    </row>
    <row r="442" customFormat="false" ht="15" hidden="false" customHeight="false" outlineLevel="0" collapsed="false">
      <c r="A442" s="6"/>
      <c r="B442" s="7"/>
      <c r="C442" s="6"/>
      <c r="D442" s="6"/>
      <c r="E442" s="6"/>
      <c r="F442" s="6"/>
      <c r="G442" s="6"/>
      <c r="H442" s="6"/>
      <c r="I442" s="6"/>
      <c r="J442" s="8" t="str">
        <f aca="false">IF(B442="","",B442+30)</f>
        <v/>
      </c>
      <c r="K442" s="7"/>
      <c r="L442" s="6"/>
      <c r="M442" s="6"/>
      <c r="N442" s="7"/>
      <c r="O442" s="7"/>
      <c r="P442" s="7"/>
      <c r="Q442" s="6"/>
      <c r="R442" s="6"/>
      <c r="S442" s="9" t="str">
        <f aca="false">IF(OR(B442="",P442=""),"",P442-B442)</f>
        <v/>
      </c>
      <c r="T442" s="8" t="str">
        <f aca="true">IF(B442="","",IF(P442="",IF(TODAY()&gt;IF(O442&lt;&gt;"",O442,J442),"Overdue","Open"),IF(P442&lt;=IF(O442&lt;&gt;"",O442,J442),"On time","Late")))</f>
        <v/>
      </c>
      <c r="U442" s="7"/>
      <c r="V442" s="8" t="str">
        <f aca="false">IF(U442="","",U442+30)</f>
        <v/>
      </c>
      <c r="W442" s="7"/>
      <c r="X442" s="6"/>
      <c r="Y442" s="8" t="str">
        <f aca="true">IF(U442="","",IF(W442="",IF(TODAY()&gt;V442,"Overdue","Open"),IF(W442&lt;=V442,"On time","Late")))</f>
        <v/>
      </c>
      <c r="Z442" s="6"/>
      <c r="AA442" s="6"/>
    </row>
    <row r="443" customFormat="false" ht="15" hidden="false" customHeight="false" outlineLevel="0" collapsed="false">
      <c r="A443" s="6"/>
      <c r="B443" s="7"/>
      <c r="C443" s="6"/>
      <c r="D443" s="6"/>
      <c r="E443" s="6"/>
      <c r="F443" s="6"/>
      <c r="G443" s="6"/>
      <c r="H443" s="6"/>
      <c r="I443" s="6"/>
      <c r="J443" s="8" t="str">
        <f aca="false">IF(B443="","",B443+30)</f>
        <v/>
      </c>
      <c r="K443" s="7"/>
      <c r="L443" s="6"/>
      <c r="M443" s="6"/>
      <c r="N443" s="7"/>
      <c r="O443" s="7"/>
      <c r="P443" s="7"/>
      <c r="Q443" s="6"/>
      <c r="R443" s="6"/>
      <c r="S443" s="9" t="str">
        <f aca="false">IF(OR(B443="",P443=""),"",P443-B443)</f>
        <v/>
      </c>
      <c r="T443" s="8" t="str">
        <f aca="true">IF(B443="","",IF(P443="",IF(TODAY()&gt;IF(O443&lt;&gt;"",O443,J443),"Overdue","Open"),IF(P443&lt;=IF(O443&lt;&gt;"",O443,J443),"On time","Late")))</f>
        <v/>
      </c>
      <c r="U443" s="7"/>
      <c r="V443" s="8" t="str">
        <f aca="false">IF(U443="","",U443+30)</f>
        <v/>
      </c>
      <c r="W443" s="7"/>
      <c r="X443" s="6"/>
      <c r="Y443" s="8" t="str">
        <f aca="true">IF(U443="","",IF(W443="",IF(TODAY()&gt;V443,"Overdue","Open"),IF(W443&lt;=V443,"On time","Late")))</f>
        <v/>
      </c>
      <c r="Z443" s="6"/>
      <c r="AA443" s="6"/>
    </row>
    <row r="444" customFormat="false" ht="15" hidden="false" customHeight="false" outlineLevel="0" collapsed="false">
      <c r="A444" s="6"/>
      <c r="B444" s="7"/>
      <c r="C444" s="6"/>
      <c r="D444" s="6"/>
      <c r="E444" s="6"/>
      <c r="F444" s="6"/>
      <c r="G444" s="6"/>
      <c r="H444" s="6"/>
      <c r="I444" s="6"/>
      <c r="J444" s="8" t="str">
        <f aca="false">IF(B444="","",B444+30)</f>
        <v/>
      </c>
      <c r="K444" s="7"/>
      <c r="L444" s="6"/>
      <c r="M444" s="6"/>
      <c r="N444" s="7"/>
      <c r="O444" s="7"/>
      <c r="P444" s="7"/>
      <c r="Q444" s="6"/>
      <c r="R444" s="6"/>
      <c r="S444" s="9" t="str">
        <f aca="false">IF(OR(B444="",P444=""),"",P444-B444)</f>
        <v/>
      </c>
      <c r="T444" s="8" t="str">
        <f aca="true">IF(B444="","",IF(P444="",IF(TODAY()&gt;IF(O444&lt;&gt;"",O444,J444),"Overdue","Open"),IF(P444&lt;=IF(O444&lt;&gt;"",O444,J444),"On time","Late")))</f>
        <v/>
      </c>
      <c r="U444" s="7"/>
      <c r="V444" s="8" t="str">
        <f aca="false">IF(U444="","",U444+30)</f>
        <v/>
      </c>
      <c r="W444" s="7"/>
      <c r="X444" s="6"/>
      <c r="Y444" s="8" t="str">
        <f aca="true">IF(U444="","",IF(W444="",IF(TODAY()&gt;V444,"Overdue","Open"),IF(W444&lt;=V444,"On time","Late")))</f>
        <v/>
      </c>
      <c r="Z444" s="6"/>
      <c r="AA444" s="6"/>
    </row>
    <row r="445" customFormat="false" ht="15" hidden="false" customHeight="false" outlineLevel="0" collapsed="false">
      <c r="A445" s="6"/>
      <c r="B445" s="7"/>
      <c r="C445" s="6"/>
      <c r="D445" s="6"/>
      <c r="E445" s="6"/>
      <c r="F445" s="6"/>
      <c r="G445" s="6"/>
      <c r="H445" s="6"/>
      <c r="I445" s="6"/>
      <c r="J445" s="8" t="str">
        <f aca="false">IF(B445="","",B445+30)</f>
        <v/>
      </c>
      <c r="K445" s="7"/>
      <c r="L445" s="6"/>
      <c r="M445" s="6"/>
      <c r="N445" s="7"/>
      <c r="O445" s="7"/>
      <c r="P445" s="7"/>
      <c r="Q445" s="6"/>
      <c r="R445" s="6"/>
      <c r="S445" s="9" t="str">
        <f aca="false">IF(OR(B445="",P445=""),"",P445-B445)</f>
        <v/>
      </c>
      <c r="T445" s="8" t="str">
        <f aca="true">IF(B445="","",IF(P445="",IF(TODAY()&gt;IF(O445&lt;&gt;"",O445,J445),"Overdue","Open"),IF(P445&lt;=IF(O445&lt;&gt;"",O445,J445),"On time","Late")))</f>
        <v/>
      </c>
      <c r="U445" s="7"/>
      <c r="V445" s="8" t="str">
        <f aca="false">IF(U445="","",U445+30)</f>
        <v/>
      </c>
      <c r="W445" s="7"/>
      <c r="X445" s="6"/>
      <c r="Y445" s="8" t="str">
        <f aca="true">IF(U445="","",IF(W445="",IF(TODAY()&gt;V445,"Overdue","Open"),IF(W445&lt;=V445,"On time","Late")))</f>
        <v/>
      </c>
      <c r="Z445" s="6"/>
      <c r="AA445" s="6"/>
    </row>
    <row r="446" customFormat="false" ht="15" hidden="false" customHeight="false" outlineLevel="0" collapsed="false">
      <c r="A446" s="6"/>
      <c r="B446" s="7"/>
      <c r="C446" s="6"/>
      <c r="D446" s="6"/>
      <c r="E446" s="6"/>
      <c r="F446" s="6"/>
      <c r="G446" s="6"/>
      <c r="H446" s="6"/>
      <c r="I446" s="6"/>
      <c r="J446" s="8" t="str">
        <f aca="false">IF(B446="","",B446+30)</f>
        <v/>
      </c>
      <c r="K446" s="7"/>
      <c r="L446" s="6"/>
      <c r="M446" s="6"/>
      <c r="N446" s="7"/>
      <c r="O446" s="7"/>
      <c r="P446" s="7"/>
      <c r="Q446" s="6"/>
      <c r="R446" s="6"/>
      <c r="S446" s="9" t="str">
        <f aca="false">IF(OR(B446="",P446=""),"",P446-B446)</f>
        <v/>
      </c>
      <c r="T446" s="8" t="str">
        <f aca="true">IF(B446="","",IF(P446="",IF(TODAY()&gt;IF(O446&lt;&gt;"",O446,J446),"Overdue","Open"),IF(P446&lt;=IF(O446&lt;&gt;"",O446,J446),"On time","Late")))</f>
        <v/>
      </c>
      <c r="U446" s="7"/>
      <c r="V446" s="8" t="str">
        <f aca="false">IF(U446="","",U446+30)</f>
        <v/>
      </c>
      <c r="W446" s="7"/>
      <c r="X446" s="6"/>
      <c r="Y446" s="8" t="str">
        <f aca="true">IF(U446="","",IF(W446="",IF(TODAY()&gt;V446,"Overdue","Open"),IF(W446&lt;=V446,"On time","Late")))</f>
        <v/>
      </c>
      <c r="Z446" s="6"/>
      <c r="AA446" s="6"/>
    </row>
    <row r="447" customFormat="false" ht="15" hidden="false" customHeight="false" outlineLevel="0" collapsed="false">
      <c r="A447" s="6"/>
      <c r="B447" s="7"/>
      <c r="C447" s="6"/>
      <c r="D447" s="6"/>
      <c r="E447" s="6"/>
      <c r="F447" s="6"/>
      <c r="G447" s="6"/>
      <c r="H447" s="6"/>
      <c r="I447" s="6"/>
      <c r="J447" s="8" t="str">
        <f aca="false">IF(B447="","",B447+30)</f>
        <v/>
      </c>
      <c r="K447" s="7"/>
      <c r="L447" s="6"/>
      <c r="M447" s="6"/>
      <c r="N447" s="7"/>
      <c r="O447" s="7"/>
      <c r="P447" s="7"/>
      <c r="Q447" s="6"/>
      <c r="R447" s="6"/>
      <c r="S447" s="9" t="str">
        <f aca="false">IF(OR(B447="",P447=""),"",P447-B447)</f>
        <v/>
      </c>
      <c r="T447" s="8" t="str">
        <f aca="true">IF(B447="","",IF(P447="",IF(TODAY()&gt;IF(O447&lt;&gt;"",O447,J447),"Overdue","Open"),IF(P447&lt;=IF(O447&lt;&gt;"",O447,J447),"On time","Late")))</f>
        <v/>
      </c>
      <c r="U447" s="7"/>
      <c r="V447" s="8" t="str">
        <f aca="false">IF(U447="","",U447+30)</f>
        <v/>
      </c>
      <c r="W447" s="7"/>
      <c r="X447" s="6"/>
      <c r="Y447" s="8" t="str">
        <f aca="true">IF(U447="","",IF(W447="",IF(TODAY()&gt;V447,"Overdue","Open"),IF(W447&lt;=V447,"On time","Late")))</f>
        <v/>
      </c>
      <c r="Z447" s="6"/>
      <c r="AA447" s="6"/>
    </row>
    <row r="448" customFormat="false" ht="15" hidden="false" customHeight="false" outlineLevel="0" collapsed="false">
      <c r="A448" s="6"/>
      <c r="B448" s="7"/>
      <c r="C448" s="6"/>
      <c r="D448" s="6"/>
      <c r="E448" s="6"/>
      <c r="F448" s="6"/>
      <c r="G448" s="6"/>
      <c r="H448" s="6"/>
      <c r="I448" s="6"/>
      <c r="J448" s="8" t="str">
        <f aca="false">IF(B448="","",B448+30)</f>
        <v/>
      </c>
      <c r="K448" s="7"/>
      <c r="L448" s="6"/>
      <c r="M448" s="6"/>
      <c r="N448" s="7"/>
      <c r="O448" s="7"/>
      <c r="P448" s="7"/>
      <c r="Q448" s="6"/>
      <c r="R448" s="6"/>
      <c r="S448" s="9" t="str">
        <f aca="false">IF(OR(B448="",P448=""),"",P448-B448)</f>
        <v/>
      </c>
      <c r="T448" s="8" t="str">
        <f aca="true">IF(B448="","",IF(P448="",IF(TODAY()&gt;IF(O448&lt;&gt;"",O448,J448),"Overdue","Open"),IF(P448&lt;=IF(O448&lt;&gt;"",O448,J448),"On time","Late")))</f>
        <v/>
      </c>
      <c r="U448" s="7"/>
      <c r="V448" s="8" t="str">
        <f aca="false">IF(U448="","",U448+30)</f>
        <v/>
      </c>
      <c r="W448" s="7"/>
      <c r="X448" s="6"/>
      <c r="Y448" s="8" t="str">
        <f aca="true">IF(U448="","",IF(W448="",IF(TODAY()&gt;V448,"Overdue","Open"),IF(W448&lt;=V448,"On time","Late")))</f>
        <v/>
      </c>
      <c r="Z448" s="6"/>
      <c r="AA448" s="6"/>
    </row>
    <row r="449" customFormat="false" ht="15" hidden="false" customHeight="false" outlineLevel="0" collapsed="false">
      <c r="A449" s="6"/>
      <c r="B449" s="7"/>
      <c r="C449" s="6"/>
      <c r="D449" s="6"/>
      <c r="E449" s="6"/>
      <c r="F449" s="6"/>
      <c r="G449" s="6"/>
      <c r="H449" s="6"/>
      <c r="I449" s="6"/>
      <c r="J449" s="8" t="str">
        <f aca="false">IF(B449="","",B449+30)</f>
        <v/>
      </c>
      <c r="K449" s="7"/>
      <c r="L449" s="6"/>
      <c r="M449" s="6"/>
      <c r="N449" s="7"/>
      <c r="O449" s="7"/>
      <c r="P449" s="7"/>
      <c r="Q449" s="6"/>
      <c r="R449" s="6"/>
      <c r="S449" s="9" t="str">
        <f aca="false">IF(OR(B449="",P449=""),"",P449-B449)</f>
        <v/>
      </c>
      <c r="T449" s="8" t="str">
        <f aca="true">IF(B449="","",IF(P449="",IF(TODAY()&gt;IF(O449&lt;&gt;"",O449,J449),"Overdue","Open"),IF(P449&lt;=IF(O449&lt;&gt;"",O449,J449),"On time","Late")))</f>
        <v/>
      </c>
      <c r="U449" s="7"/>
      <c r="V449" s="8" t="str">
        <f aca="false">IF(U449="","",U449+30)</f>
        <v/>
      </c>
      <c r="W449" s="7"/>
      <c r="X449" s="6"/>
      <c r="Y449" s="8" t="str">
        <f aca="true">IF(U449="","",IF(W449="",IF(TODAY()&gt;V449,"Overdue","Open"),IF(W449&lt;=V449,"On time","Late")))</f>
        <v/>
      </c>
      <c r="Z449" s="6"/>
      <c r="AA449" s="6"/>
    </row>
    <row r="450" customFormat="false" ht="15" hidden="false" customHeight="false" outlineLevel="0" collapsed="false">
      <c r="A450" s="6"/>
      <c r="B450" s="7"/>
      <c r="C450" s="6"/>
      <c r="D450" s="6"/>
      <c r="E450" s="6"/>
      <c r="F450" s="6"/>
      <c r="G450" s="6"/>
      <c r="H450" s="6"/>
      <c r="I450" s="6"/>
      <c r="J450" s="8" t="str">
        <f aca="false">IF(B450="","",B450+30)</f>
        <v/>
      </c>
      <c r="K450" s="7"/>
      <c r="L450" s="6"/>
      <c r="M450" s="6"/>
      <c r="N450" s="7"/>
      <c r="O450" s="7"/>
      <c r="P450" s="7"/>
      <c r="Q450" s="6"/>
      <c r="R450" s="6"/>
      <c r="S450" s="9" t="str">
        <f aca="false">IF(OR(B450="",P450=""),"",P450-B450)</f>
        <v/>
      </c>
      <c r="T450" s="8" t="str">
        <f aca="true">IF(B450="","",IF(P450="",IF(TODAY()&gt;IF(O450&lt;&gt;"",O450,J450),"Overdue","Open"),IF(P450&lt;=IF(O450&lt;&gt;"",O450,J450),"On time","Late")))</f>
        <v/>
      </c>
      <c r="U450" s="7"/>
      <c r="V450" s="8" t="str">
        <f aca="false">IF(U450="","",U450+30)</f>
        <v/>
      </c>
      <c r="W450" s="7"/>
      <c r="X450" s="6"/>
      <c r="Y450" s="8" t="str">
        <f aca="true">IF(U450="","",IF(W450="",IF(TODAY()&gt;V450,"Overdue","Open"),IF(W450&lt;=V450,"On time","Late")))</f>
        <v/>
      </c>
      <c r="Z450" s="6"/>
      <c r="AA450" s="6"/>
    </row>
    <row r="451" customFormat="false" ht="15" hidden="false" customHeight="false" outlineLevel="0" collapsed="false">
      <c r="A451" s="6"/>
      <c r="B451" s="7"/>
      <c r="C451" s="6"/>
      <c r="D451" s="6"/>
      <c r="E451" s="6"/>
      <c r="F451" s="6"/>
      <c r="G451" s="6"/>
      <c r="H451" s="6"/>
      <c r="I451" s="6"/>
      <c r="J451" s="8" t="str">
        <f aca="false">IF(B451="","",B451+30)</f>
        <v/>
      </c>
      <c r="K451" s="7"/>
      <c r="L451" s="6"/>
      <c r="M451" s="6"/>
      <c r="N451" s="7"/>
      <c r="O451" s="7"/>
      <c r="P451" s="7"/>
      <c r="Q451" s="6"/>
      <c r="R451" s="6"/>
      <c r="S451" s="9" t="str">
        <f aca="false">IF(OR(B451="",P451=""),"",P451-B451)</f>
        <v/>
      </c>
      <c r="T451" s="8" t="str">
        <f aca="true">IF(B451="","",IF(P451="",IF(TODAY()&gt;IF(O451&lt;&gt;"",O451,J451),"Overdue","Open"),IF(P451&lt;=IF(O451&lt;&gt;"",O451,J451),"On time","Late")))</f>
        <v/>
      </c>
      <c r="U451" s="7"/>
      <c r="V451" s="8" t="str">
        <f aca="false">IF(U451="","",U451+30)</f>
        <v/>
      </c>
      <c r="W451" s="7"/>
      <c r="X451" s="6"/>
      <c r="Y451" s="8" t="str">
        <f aca="true">IF(U451="","",IF(W451="",IF(TODAY()&gt;V451,"Overdue","Open"),IF(W451&lt;=V451,"On time","Late")))</f>
        <v/>
      </c>
      <c r="Z451" s="6"/>
      <c r="AA451" s="6"/>
    </row>
    <row r="452" customFormat="false" ht="15" hidden="false" customHeight="false" outlineLevel="0" collapsed="false">
      <c r="A452" s="6"/>
      <c r="B452" s="7"/>
      <c r="C452" s="6"/>
      <c r="D452" s="6"/>
      <c r="E452" s="6"/>
      <c r="F452" s="6"/>
      <c r="G452" s="6"/>
      <c r="H452" s="6"/>
      <c r="I452" s="6"/>
      <c r="J452" s="8" t="str">
        <f aca="false">IF(B452="","",B452+30)</f>
        <v/>
      </c>
      <c r="K452" s="7"/>
      <c r="L452" s="6"/>
      <c r="M452" s="6"/>
      <c r="N452" s="7"/>
      <c r="O452" s="7"/>
      <c r="P452" s="7"/>
      <c r="Q452" s="6"/>
      <c r="R452" s="6"/>
      <c r="S452" s="9" t="str">
        <f aca="false">IF(OR(B452="",P452=""),"",P452-B452)</f>
        <v/>
      </c>
      <c r="T452" s="8" t="str">
        <f aca="true">IF(B452="","",IF(P452="",IF(TODAY()&gt;IF(O452&lt;&gt;"",O452,J452),"Overdue","Open"),IF(P452&lt;=IF(O452&lt;&gt;"",O452,J452),"On time","Late")))</f>
        <v/>
      </c>
      <c r="U452" s="7"/>
      <c r="V452" s="8" t="str">
        <f aca="false">IF(U452="","",U452+30)</f>
        <v/>
      </c>
      <c r="W452" s="7"/>
      <c r="X452" s="6"/>
      <c r="Y452" s="8" t="str">
        <f aca="true">IF(U452="","",IF(W452="",IF(TODAY()&gt;V452,"Overdue","Open"),IF(W452&lt;=V452,"On time","Late")))</f>
        <v/>
      </c>
      <c r="Z452" s="6"/>
      <c r="AA452" s="6"/>
    </row>
    <row r="453" customFormat="false" ht="15" hidden="false" customHeight="false" outlineLevel="0" collapsed="false">
      <c r="A453" s="6"/>
      <c r="B453" s="7"/>
      <c r="C453" s="6"/>
      <c r="D453" s="6"/>
      <c r="E453" s="6"/>
      <c r="F453" s="6"/>
      <c r="G453" s="6"/>
      <c r="H453" s="6"/>
      <c r="I453" s="6"/>
      <c r="J453" s="8" t="str">
        <f aca="false">IF(B453="","",B453+30)</f>
        <v/>
      </c>
      <c r="K453" s="7"/>
      <c r="L453" s="6"/>
      <c r="M453" s="6"/>
      <c r="N453" s="7"/>
      <c r="O453" s="7"/>
      <c r="P453" s="7"/>
      <c r="Q453" s="6"/>
      <c r="R453" s="6"/>
      <c r="S453" s="9" t="str">
        <f aca="false">IF(OR(B453="",P453=""),"",P453-B453)</f>
        <v/>
      </c>
      <c r="T453" s="8" t="str">
        <f aca="true">IF(B453="","",IF(P453="",IF(TODAY()&gt;IF(O453&lt;&gt;"",O453,J453),"Overdue","Open"),IF(P453&lt;=IF(O453&lt;&gt;"",O453,J453),"On time","Late")))</f>
        <v/>
      </c>
      <c r="U453" s="7"/>
      <c r="V453" s="8" t="str">
        <f aca="false">IF(U453="","",U453+30)</f>
        <v/>
      </c>
      <c r="W453" s="7"/>
      <c r="X453" s="6"/>
      <c r="Y453" s="8" t="str">
        <f aca="true">IF(U453="","",IF(W453="",IF(TODAY()&gt;V453,"Overdue","Open"),IF(W453&lt;=V453,"On time","Late")))</f>
        <v/>
      </c>
      <c r="Z453" s="6"/>
      <c r="AA453" s="6"/>
    </row>
    <row r="454" customFormat="false" ht="15" hidden="false" customHeight="false" outlineLevel="0" collapsed="false">
      <c r="A454" s="6"/>
      <c r="B454" s="7"/>
      <c r="C454" s="6"/>
      <c r="D454" s="6"/>
      <c r="E454" s="6"/>
      <c r="F454" s="6"/>
      <c r="G454" s="6"/>
      <c r="H454" s="6"/>
      <c r="I454" s="6"/>
      <c r="J454" s="8" t="str">
        <f aca="false">IF(B454="","",B454+30)</f>
        <v/>
      </c>
      <c r="K454" s="7"/>
      <c r="L454" s="6"/>
      <c r="M454" s="6"/>
      <c r="N454" s="7"/>
      <c r="O454" s="7"/>
      <c r="P454" s="7"/>
      <c r="Q454" s="6"/>
      <c r="R454" s="6"/>
      <c r="S454" s="9" t="str">
        <f aca="false">IF(OR(B454="",P454=""),"",P454-B454)</f>
        <v/>
      </c>
      <c r="T454" s="8" t="str">
        <f aca="true">IF(B454="","",IF(P454="",IF(TODAY()&gt;IF(O454&lt;&gt;"",O454,J454),"Overdue","Open"),IF(P454&lt;=IF(O454&lt;&gt;"",O454,J454),"On time","Late")))</f>
        <v/>
      </c>
      <c r="U454" s="7"/>
      <c r="V454" s="8" t="str">
        <f aca="false">IF(U454="","",U454+30)</f>
        <v/>
      </c>
      <c r="W454" s="7"/>
      <c r="X454" s="6"/>
      <c r="Y454" s="8" t="str">
        <f aca="true">IF(U454="","",IF(W454="",IF(TODAY()&gt;V454,"Overdue","Open"),IF(W454&lt;=V454,"On time","Late")))</f>
        <v/>
      </c>
      <c r="Z454" s="6"/>
      <c r="AA454" s="6"/>
    </row>
    <row r="455" customFormat="false" ht="15" hidden="false" customHeight="false" outlineLevel="0" collapsed="false">
      <c r="A455" s="6"/>
      <c r="B455" s="7"/>
      <c r="C455" s="6"/>
      <c r="D455" s="6"/>
      <c r="E455" s="6"/>
      <c r="F455" s="6"/>
      <c r="G455" s="6"/>
      <c r="H455" s="6"/>
      <c r="I455" s="6"/>
      <c r="J455" s="8" t="str">
        <f aca="false">IF(B455="","",B455+30)</f>
        <v/>
      </c>
      <c r="K455" s="7"/>
      <c r="L455" s="6"/>
      <c r="M455" s="6"/>
      <c r="N455" s="7"/>
      <c r="O455" s="7"/>
      <c r="P455" s="7"/>
      <c r="Q455" s="6"/>
      <c r="R455" s="6"/>
      <c r="S455" s="9" t="str">
        <f aca="false">IF(OR(B455="",P455=""),"",P455-B455)</f>
        <v/>
      </c>
      <c r="T455" s="8" t="str">
        <f aca="true">IF(B455="","",IF(P455="",IF(TODAY()&gt;IF(O455&lt;&gt;"",O455,J455),"Overdue","Open"),IF(P455&lt;=IF(O455&lt;&gt;"",O455,J455),"On time","Late")))</f>
        <v/>
      </c>
      <c r="U455" s="7"/>
      <c r="V455" s="8" t="str">
        <f aca="false">IF(U455="","",U455+30)</f>
        <v/>
      </c>
      <c r="W455" s="7"/>
      <c r="X455" s="6"/>
      <c r="Y455" s="8" t="str">
        <f aca="true">IF(U455="","",IF(W455="",IF(TODAY()&gt;V455,"Overdue","Open"),IF(W455&lt;=V455,"On time","Late")))</f>
        <v/>
      </c>
      <c r="Z455" s="6"/>
      <c r="AA455" s="6"/>
    </row>
    <row r="456" customFormat="false" ht="15" hidden="false" customHeight="false" outlineLevel="0" collapsed="false">
      <c r="A456" s="6"/>
      <c r="B456" s="7"/>
      <c r="C456" s="6"/>
      <c r="D456" s="6"/>
      <c r="E456" s="6"/>
      <c r="F456" s="6"/>
      <c r="G456" s="6"/>
      <c r="H456" s="6"/>
      <c r="I456" s="6"/>
      <c r="J456" s="8" t="str">
        <f aca="false">IF(B456="","",B456+30)</f>
        <v/>
      </c>
      <c r="K456" s="7"/>
      <c r="L456" s="6"/>
      <c r="M456" s="6"/>
      <c r="N456" s="7"/>
      <c r="O456" s="7"/>
      <c r="P456" s="7"/>
      <c r="Q456" s="6"/>
      <c r="R456" s="6"/>
      <c r="S456" s="9" t="str">
        <f aca="false">IF(OR(B456="",P456=""),"",P456-B456)</f>
        <v/>
      </c>
      <c r="T456" s="8" t="str">
        <f aca="true">IF(B456="","",IF(P456="",IF(TODAY()&gt;IF(O456&lt;&gt;"",O456,J456),"Overdue","Open"),IF(P456&lt;=IF(O456&lt;&gt;"",O456,J456),"On time","Late")))</f>
        <v/>
      </c>
      <c r="U456" s="7"/>
      <c r="V456" s="8" t="str">
        <f aca="false">IF(U456="","",U456+30)</f>
        <v/>
      </c>
      <c r="W456" s="7"/>
      <c r="X456" s="6"/>
      <c r="Y456" s="8" t="str">
        <f aca="true">IF(U456="","",IF(W456="",IF(TODAY()&gt;V456,"Overdue","Open"),IF(W456&lt;=V456,"On time","Late")))</f>
        <v/>
      </c>
      <c r="Z456" s="6"/>
      <c r="AA456" s="6"/>
    </row>
    <row r="457" customFormat="false" ht="15" hidden="false" customHeight="false" outlineLevel="0" collapsed="false">
      <c r="A457" s="6"/>
      <c r="B457" s="7"/>
      <c r="C457" s="6"/>
      <c r="D457" s="6"/>
      <c r="E457" s="6"/>
      <c r="F457" s="6"/>
      <c r="G457" s="6"/>
      <c r="H457" s="6"/>
      <c r="I457" s="6"/>
      <c r="J457" s="8" t="str">
        <f aca="false">IF(B457="","",B457+30)</f>
        <v/>
      </c>
      <c r="K457" s="7"/>
      <c r="L457" s="6"/>
      <c r="M457" s="6"/>
      <c r="N457" s="7"/>
      <c r="O457" s="7"/>
      <c r="P457" s="7"/>
      <c r="Q457" s="6"/>
      <c r="R457" s="6"/>
      <c r="S457" s="9" t="str">
        <f aca="false">IF(OR(B457="",P457=""),"",P457-B457)</f>
        <v/>
      </c>
      <c r="T457" s="8" t="str">
        <f aca="true">IF(B457="","",IF(P457="",IF(TODAY()&gt;IF(O457&lt;&gt;"",O457,J457),"Overdue","Open"),IF(P457&lt;=IF(O457&lt;&gt;"",O457,J457),"On time","Late")))</f>
        <v/>
      </c>
      <c r="U457" s="7"/>
      <c r="V457" s="8" t="str">
        <f aca="false">IF(U457="","",U457+30)</f>
        <v/>
      </c>
      <c r="W457" s="7"/>
      <c r="X457" s="6"/>
      <c r="Y457" s="8" t="str">
        <f aca="true">IF(U457="","",IF(W457="",IF(TODAY()&gt;V457,"Overdue","Open"),IF(W457&lt;=V457,"On time","Late")))</f>
        <v/>
      </c>
      <c r="Z457" s="6"/>
      <c r="AA457" s="6"/>
    </row>
    <row r="458" customFormat="false" ht="15" hidden="false" customHeight="false" outlineLevel="0" collapsed="false">
      <c r="A458" s="6"/>
      <c r="B458" s="7"/>
      <c r="C458" s="6"/>
      <c r="D458" s="6"/>
      <c r="E458" s="6"/>
      <c r="F458" s="6"/>
      <c r="G458" s="6"/>
      <c r="H458" s="6"/>
      <c r="I458" s="6"/>
      <c r="J458" s="8" t="str">
        <f aca="false">IF(B458="","",B458+30)</f>
        <v/>
      </c>
      <c r="K458" s="7"/>
      <c r="L458" s="6"/>
      <c r="M458" s="6"/>
      <c r="N458" s="7"/>
      <c r="O458" s="7"/>
      <c r="P458" s="7"/>
      <c r="Q458" s="6"/>
      <c r="R458" s="6"/>
      <c r="S458" s="9" t="str">
        <f aca="false">IF(OR(B458="",P458=""),"",P458-B458)</f>
        <v/>
      </c>
      <c r="T458" s="8" t="str">
        <f aca="true">IF(B458="","",IF(P458="",IF(TODAY()&gt;IF(O458&lt;&gt;"",O458,J458),"Overdue","Open"),IF(P458&lt;=IF(O458&lt;&gt;"",O458,J458),"On time","Late")))</f>
        <v/>
      </c>
      <c r="U458" s="7"/>
      <c r="V458" s="8" t="str">
        <f aca="false">IF(U458="","",U458+30)</f>
        <v/>
      </c>
      <c r="W458" s="7"/>
      <c r="X458" s="6"/>
      <c r="Y458" s="8" t="str">
        <f aca="true">IF(U458="","",IF(W458="",IF(TODAY()&gt;V458,"Overdue","Open"),IF(W458&lt;=V458,"On time","Late")))</f>
        <v/>
      </c>
      <c r="Z458" s="6"/>
      <c r="AA458" s="6"/>
    </row>
    <row r="459" customFormat="false" ht="15" hidden="false" customHeight="false" outlineLevel="0" collapsed="false">
      <c r="A459" s="6"/>
      <c r="B459" s="7"/>
      <c r="C459" s="6"/>
      <c r="D459" s="6"/>
      <c r="E459" s="6"/>
      <c r="F459" s="6"/>
      <c r="G459" s="6"/>
      <c r="H459" s="6"/>
      <c r="I459" s="6"/>
      <c r="J459" s="8" t="str">
        <f aca="false">IF(B459="","",B459+30)</f>
        <v/>
      </c>
      <c r="K459" s="7"/>
      <c r="L459" s="6"/>
      <c r="M459" s="6"/>
      <c r="N459" s="7"/>
      <c r="O459" s="7"/>
      <c r="P459" s="7"/>
      <c r="Q459" s="6"/>
      <c r="R459" s="6"/>
      <c r="S459" s="9" t="str">
        <f aca="false">IF(OR(B459="",P459=""),"",P459-B459)</f>
        <v/>
      </c>
      <c r="T459" s="8" t="str">
        <f aca="true">IF(B459="","",IF(P459="",IF(TODAY()&gt;IF(O459&lt;&gt;"",O459,J459),"Overdue","Open"),IF(P459&lt;=IF(O459&lt;&gt;"",O459,J459),"On time","Late")))</f>
        <v/>
      </c>
      <c r="U459" s="7"/>
      <c r="V459" s="8" t="str">
        <f aca="false">IF(U459="","",U459+30)</f>
        <v/>
      </c>
      <c r="W459" s="7"/>
      <c r="X459" s="6"/>
      <c r="Y459" s="8" t="str">
        <f aca="true">IF(U459="","",IF(W459="",IF(TODAY()&gt;V459,"Overdue","Open"),IF(W459&lt;=V459,"On time","Late")))</f>
        <v/>
      </c>
      <c r="Z459" s="6"/>
      <c r="AA459" s="6"/>
    </row>
    <row r="460" customFormat="false" ht="15" hidden="false" customHeight="false" outlineLevel="0" collapsed="false">
      <c r="A460" s="6"/>
      <c r="B460" s="7"/>
      <c r="C460" s="6"/>
      <c r="D460" s="6"/>
      <c r="E460" s="6"/>
      <c r="F460" s="6"/>
      <c r="G460" s="6"/>
      <c r="H460" s="6"/>
      <c r="I460" s="6"/>
      <c r="J460" s="8" t="str">
        <f aca="false">IF(B460="","",B460+30)</f>
        <v/>
      </c>
      <c r="K460" s="7"/>
      <c r="L460" s="6"/>
      <c r="M460" s="6"/>
      <c r="N460" s="7"/>
      <c r="O460" s="7"/>
      <c r="P460" s="7"/>
      <c r="Q460" s="6"/>
      <c r="R460" s="6"/>
      <c r="S460" s="9" t="str">
        <f aca="false">IF(OR(B460="",P460=""),"",P460-B460)</f>
        <v/>
      </c>
      <c r="T460" s="8" t="str">
        <f aca="true">IF(B460="","",IF(P460="",IF(TODAY()&gt;IF(O460&lt;&gt;"",O460,J460),"Overdue","Open"),IF(P460&lt;=IF(O460&lt;&gt;"",O460,J460),"On time","Late")))</f>
        <v/>
      </c>
      <c r="U460" s="7"/>
      <c r="V460" s="8" t="str">
        <f aca="false">IF(U460="","",U460+30)</f>
        <v/>
      </c>
      <c r="W460" s="7"/>
      <c r="X460" s="6"/>
      <c r="Y460" s="8" t="str">
        <f aca="true">IF(U460="","",IF(W460="",IF(TODAY()&gt;V460,"Overdue","Open"),IF(W460&lt;=V460,"On time","Late")))</f>
        <v/>
      </c>
      <c r="Z460" s="6"/>
      <c r="AA460" s="6"/>
    </row>
    <row r="461" customFormat="false" ht="15" hidden="false" customHeight="false" outlineLevel="0" collapsed="false">
      <c r="A461" s="6"/>
      <c r="B461" s="7"/>
      <c r="C461" s="6"/>
      <c r="D461" s="6"/>
      <c r="E461" s="6"/>
      <c r="F461" s="6"/>
      <c r="G461" s="6"/>
      <c r="H461" s="6"/>
      <c r="I461" s="6"/>
      <c r="J461" s="8" t="str">
        <f aca="false">IF(B461="","",B461+30)</f>
        <v/>
      </c>
      <c r="K461" s="7"/>
      <c r="L461" s="6"/>
      <c r="M461" s="6"/>
      <c r="N461" s="7"/>
      <c r="O461" s="7"/>
      <c r="P461" s="7"/>
      <c r="Q461" s="6"/>
      <c r="R461" s="6"/>
      <c r="S461" s="9" t="str">
        <f aca="false">IF(OR(B461="",P461=""),"",P461-B461)</f>
        <v/>
      </c>
      <c r="T461" s="8" t="str">
        <f aca="true">IF(B461="","",IF(P461="",IF(TODAY()&gt;IF(O461&lt;&gt;"",O461,J461),"Overdue","Open"),IF(P461&lt;=IF(O461&lt;&gt;"",O461,J461),"On time","Late")))</f>
        <v/>
      </c>
      <c r="U461" s="7"/>
      <c r="V461" s="8" t="str">
        <f aca="false">IF(U461="","",U461+30)</f>
        <v/>
      </c>
      <c r="W461" s="7"/>
      <c r="X461" s="6"/>
      <c r="Y461" s="8" t="str">
        <f aca="true">IF(U461="","",IF(W461="",IF(TODAY()&gt;V461,"Overdue","Open"),IF(W461&lt;=V461,"On time","Late")))</f>
        <v/>
      </c>
      <c r="Z461" s="6"/>
      <c r="AA461" s="6"/>
    </row>
    <row r="462" customFormat="false" ht="15" hidden="false" customHeight="false" outlineLevel="0" collapsed="false">
      <c r="A462" s="6"/>
      <c r="B462" s="7"/>
      <c r="C462" s="6"/>
      <c r="D462" s="6"/>
      <c r="E462" s="6"/>
      <c r="F462" s="6"/>
      <c r="G462" s="6"/>
      <c r="H462" s="6"/>
      <c r="I462" s="6"/>
      <c r="J462" s="8" t="str">
        <f aca="false">IF(B462="","",B462+30)</f>
        <v/>
      </c>
      <c r="K462" s="7"/>
      <c r="L462" s="6"/>
      <c r="M462" s="6"/>
      <c r="N462" s="7"/>
      <c r="O462" s="7"/>
      <c r="P462" s="7"/>
      <c r="Q462" s="6"/>
      <c r="R462" s="6"/>
      <c r="S462" s="9" t="str">
        <f aca="false">IF(OR(B462="",P462=""),"",P462-B462)</f>
        <v/>
      </c>
      <c r="T462" s="8" t="str">
        <f aca="true">IF(B462="","",IF(P462="",IF(TODAY()&gt;IF(O462&lt;&gt;"",O462,J462),"Overdue","Open"),IF(P462&lt;=IF(O462&lt;&gt;"",O462,J462),"On time","Late")))</f>
        <v/>
      </c>
      <c r="U462" s="7"/>
      <c r="V462" s="8" t="str">
        <f aca="false">IF(U462="","",U462+30)</f>
        <v/>
      </c>
      <c r="W462" s="7"/>
      <c r="X462" s="6"/>
      <c r="Y462" s="8" t="str">
        <f aca="true">IF(U462="","",IF(W462="",IF(TODAY()&gt;V462,"Overdue","Open"),IF(W462&lt;=V462,"On time","Late")))</f>
        <v/>
      </c>
      <c r="Z462" s="6"/>
      <c r="AA462" s="6"/>
    </row>
    <row r="463" customFormat="false" ht="15" hidden="false" customHeight="false" outlineLevel="0" collapsed="false">
      <c r="A463" s="6"/>
      <c r="B463" s="7"/>
      <c r="C463" s="6"/>
      <c r="D463" s="6"/>
      <c r="E463" s="6"/>
      <c r="F463" s="6"/>
      <c r="G463" s="6"/>
      <c r="H463" s="6"/>
      <c r="I463" s="6"/>
      <c r="J463" s="8" t="str">
        <f aca="false">IF(B463="","",B463+30)</f>
        <v/>
      </c>
      <c r="K463" s="7"/>
      <c r="L463" s="6"/>
      <c r="M463" s="6"/>
      <c r="N463" s="7"/>
      <c r="O463" s="7"/>
      <c r="P463" s="7"/>
      <c r="Q463" s="6"/>
      <c r="R463" s="6"/>
      <c r="S463" s="9" t="str">
        <f aca="false">IF(OR(B463="",P463=""),"",P463-B463)</f>
        <v/>
      </c>
      <c r="T463" s="8" t="str">
        <f aca="true">IF(B463="","",IF(P463="",IF(TODAY()&gt;IF(O463&lt;&gt;"",O463,J463),"Overdue","Open"),IF(P463&lt;=IF(O463&lt;&gt;"",O463,J463),"On time","Late")))</f>
        <v/>
      </c>
      <c r="U463" s="7"/>
      <c r="V463" s="8" t="str">
        <f aca="false">IF(U463="","",U463+30)</f>
        <v/>
      </c>
      <c r="W463" s="7"/>
      <c r="X463" s="6"/>
      <c r="Y463" s="8" t="str">
        <f aca="true">IF(U463="","",IF(W463="",IF(TODAY()&gt;V463,"Overdue","Open"),IF(W463&lt;=V463,"On time","Late")))</f>
        <v/>
      </c>
      <c r="Z463" s="6"/>
      <c r="AA463" s="6"/>
    </row>
    <row r="464" customFormat="false" ht="15" hidden="false" customHeight="false" outlineLevel="0" collapsed="false">
      <c r="A464" s="6"/>
      <c r="B464" s="7"/>
      <c r="C464" s="6"/>
      <c r="D464" s="6"/>
      <c r="E464" s="6"/>
      <c r="F464" s="6"/>
      <c r="G464" s="6"/>
      <c r="H464" s="6"/>
      <c r="I464" s="6"/>
      <c r="J464" s="8" t="str">
        <f aca="false">IF(B464="","",B464+30)</f>
        <v/>
      </c>
      <c r="K464" s="7"/>
      <c r="L464" s="6"/>
      <c r="M464" s="6"/>
      <c r="N464" s="7"/>
      <c r="O464" s="7"/>
      <c r="P464" s="7"/>
      <c r="Q464" s="6"/>
      <c r="R464" s="6"/>
      <c r="S464" s="9" t="str">
        <f aca="false">IF(OR(B464="",P464=""),"",P464-B464)</f>
        <v/>
      </c>
      <c r="T464" s="8" t="str">
        <f aca="true">IF(B464="","",IF(P464="",IF(TODAY()&gt;IF(O464&lt;&gt;"",O464,J464),"Overdue","Open"),IF(P464&lt;=IF(O464&lt;&gt;"",O464,J464),"On time","Late")))</f>
        <v/>
      </c>
      <c r="U464" s="7"/>
      <c r="V464" s="8" t="str">
        <f aca="false">IF(U464="","",U464+30)</f>
        <v/>
      </c>
      <c r="W464" s="7"/>
      <c r="X464" s="6"/>
      <c r="Y464" s="8" t="str">
        <f aca="true">IF(U464="","",IF(W464="",IF(TODAY()&gt;V464,"Overdue","Open"),IF(W464&lt;=V464,"On time","Late")))</f>
        <v/>
      </c>
      <c r="Z464" s="6"/>
      <c r="AA464" s="6"/>
    </row>
    <row r="465" customFormat="false" ht="15" hidden="false" customHeight="false" outlineLevel="0" collapsed="false">
      <c r="A465" s="6"/>
      <c r="B465" s="7"/>
      <c r="C465" s="6"/>
      <c r="D465" s="6"/>
      <c r="E465" s="6"/>
      <c r="F465" s="6"/>
      <c r="G465" s="6"/>
      <c r="H465" s="6"/>
      <c r="I465" s="6"/>
      <c r="J465" s="8" t="str">
        <f aca="false">IF(B465="","",B465+30)</f>
        <v/>
      </c>
      <c r="K465" s="7"/>
      <c r="L465" s="6"/>
      <c r="M465" s="6"/>
      <c r="N465" s="7"/>
      <c r="O465" s="7"/>
      <c r="P465" s="7"/>
      <c r="Q465" s="6"/>
      <c r="R465" s="6"/>
      <c r="S465" s="9" t="str">
        <f aca="false">IF(OR(B465="",P465=""),"",P465-B465)</f>
        <v/>
      </c>
      <c r="T465" s="8" t="str">
        <f aca="true">IF(B465="","",IF(P465="",IF(TODAY()&gt;IF(O465&lt;&gt;"",O465,J465),"Overdue","Open"),IF(P465&lt;=IF(O465&lt;&gt;"",O465,J465),"On time","Late")))</f>
        <v/>
      </c>
      <c r="U465" s="7"/>
      <c r="V465" s="8" t="str">
        <f aca="false">IF(U465="","",U465+30)</f>
        <v/>
      </c>
      <c r="W465" s="7"/>
      <c r="X465" s="6"/>
      <c r="Y465" s="8" t="str">
        <f aca="true">IF(U465="","",IF(W465="",IF(TODAY()&gt;V465,"Overdue","Open"),IF(W465&lt;=V465,"On time","Late")))</f>
        <v/>
      </c>
      <c r="Z465" s="6"/>
      <c r="AA465" s="6"/>
    </row>
    <row r="466" customFormat="false" ht="15" hidden="false" customHeight="false" outlineLevel="0" collapsed="false">
      <c r="A466" s="6"/>
      <c r="B466" s="7"/>
      <c r="C466" s="6"/>
      <c r="D466" s="6"/>
      <c r="E466" s="6"/>
      <c r="F466" s="6"/>
      <c r="G466" s="6"/>
      <c r="H466" s="6"/>
      <c r="I466" s="6"/>
      <c r="J466" s="8" t="str">
        <f aca="false">IF(B466="","",B466+30)</f>
        <v/>
      </c>
      <c r="K466" s="7"/>
      <c r="L466" s="6"/>
      <c r="M466" s="6"/>
      <c r="N466" s="7"/>
      <c r="O466" s="7"/>
      <c r="P466" s="7"/>
      <c r="Q466" s="6"/>
      <c r="R466" s="6"/>
      <c r="S466" s="9" t="str">
        <f aca="false">IF(OR(B466="",P466=""),"",P466-B466)</f>
        <v/>
      </c>
      <c r="T466" s="8" t="str">
        <f aca="true">IF(B466="","",IF(P466="",IF(TODAY()&gt;IF(O466&lt;&gt;"",O466,J466),"Overdue","Open"),IF(P466&lt;=IF(O466&lt;&gt;"",O466,J466),"On time","Late")))</f>
        <v/>
      </c>
      <c r="U466" s="7"/>
      <c r="V466" s="8" t="str">
        <f aca="false">IF(U466="","",U466+30)</f>
        <v/>
      </c>
      <c r="W466" s="7"/>
      <c r="X466" s="6"/>
      <c r="Y466" s="8" t="str">
        <f aca="true">IF(U466="","",IF(W466="",IF(TODAY()&gt;V466,"Overdue","Open"),IF(W466&lt;=V466,"On time","Late")))</f>
        <v/>
      </c>
      <c r="Z466" s="6"/>
      <c r="AA466" s="6"/>
    </row>
    <row r="467" customFormat="false" ht="15" hidden="false" customHeight="false" outlineLevel="0" collapsed="false">
      <c r="A467" s="6"/>
      <c r="B467" s="7"/>
      <c r="C467" s="6"/>
      <c r="D467" s="6"/>
      <c r="E467" s="6"/>
      <c r="F467" s="6"/>
      <c r="G467" s="6"/>
      <c r="H467" s="6"/>
      <c r="I467" s="6"/>
      <c r="J467" s="8" t="str">
        <f aca="false">IF(B467="","",B467+30)</f>
        <v/>
      </c>
      <c r="K467" s="7"/>
      <c r="L467" s="6"/>
      <c r="M467" s="6"/>
      <c r="N467" s="7"/>
      <c r="O467" s="7"/>
      <c r="P467" s="7"/>
      <c r="Q467" s="6"/>
      <c r="R467" s="6"/>
      <c r="S467" s="9" t="str">
        <f aca="false">IF(OR(B467="",P467=""),"",P467-B467)</f>
        <v/>
      </c>
      <c r="T467" s="8" t="str">
        <f aca="true">IF(B467="","",IF(P467="",IF(TODAY()&gt;IF(O467&lt;&gt;"",O467,J467),"Overdue","Open"),IF(P467&lt;=IF(O467&lt;&gt;"",O467,J467),"On time","Late")))</f>
        <v/>
      </c>
      <c r="U467" s="7"/>
      <c r="V467" s="8" t="str">
        <f aca="false">IF(U467="","",U467+30)</f>
        <v/>
      </c>
      <c r="W467" s="7"/>
      <c r="X467" s="6"/>
      <c r="Y467" s="8" t="str">
        <f aca="true">IF(U467="","",IF(W467="",IF(TODAY()&gt;V467,"Overdue","Open"),IF(W467&lt;=V467,"On time","Late")))</f>
        <v/>
      </c>
      <c r="Z467" s="6"/>
      <c r="AA467" s="6"/>
    </row>
    <row r="468" customFormat="false" ht="15" hidden="false" customHeight="false" outlineLevel="0" collapsed="false">
      <c r="A468" s="6"/>
      <c r="B468" s="7"/>
      <c r="C468" s="6"/>
      <c r="D468" s="6"/>
      <c r="E468" s="6"/>
      <c r="F468" s="6"/>
      <c r="G468" s="6"/>
      <c r="H468" s="6"/>
      <c r="I468" s="6"/>
      <c r="J468" s="8" t="str">
        <f aca="false">IF(B468="","",B468+30)</f>
        <v/>
      </c>
      <c r="K468" s="7"/>
      <c r="L468" s="6"/>
      <c r="M468" s="6"/>
      <c r="N468" s="7"/>
      <c r="O468" s="7"/>
      <c r="P468" s="7"/>
      <c r="Q468" s="6"/>
      <c r="R468" s="6"/>
      <c r="S468" s="9" t="str">
        <f aca="false">IF(OR(B468="",P468=""),"",P468-B468)</f>
        <v/>
      </c>
      <c r="T468" s="8" t="str">
        <f aca="true">IF(B468="","",IF(P468="",IF(TODAY()&gt;IF(O468&lt;&gt;"",O468,J468),"Overdue","Open"),IF(P468&lt;=IF(O468&lt;&gt;"",O468,J468),"On time","Late")))</f>
        <v/>
      </c>
      <c r="U468" s="7"/>
      <c r="V468" s="8" t="str">
        <f aca="false">IF(U468="","",U468+30)</f>
        <v/>
      </c>
      <c r="W468" s="7"/>
      <c r="X468" s="6"/>
      <c r="Y468" s="8" t="str">
        <f aca="true">IF(U468="","",IF(W468="",IF(TODAY()&gt;V468,"Overdue","Open"),IF(W468&lt;=V468,"On time","Late")))</f>
        <v/>
      </c>
      <c r="Z468" s="6"/>
      <c r="AA468" s="6"/>
    </row>
    <row r="469" customFormat="false" ht="15" hidden="false" customHeight="false" outlineLevel="0" collapsed="false">
      <c r="A469" s="6"/>
      <c r="B469" s="7"/>
      <c r="C469" s="6"/>
      <c r="D469" s="6"/>
      <c r="E469" s="6"/>
      <c r="F469" s="6"/>
      <c r="G469" s="6"/>
      <c r="H469" s="6"/>
      <c r="I469" s="6"/>
      <c r="J469" s="8" t="str">
        <f aca="false">IF(B469="","",B469+30)</f>
        <v/>
      </c>
      <c r="K469" s="7"/>
      <c r="L469" s="6"/>
      <c r="M469" s="6"/>
      <c r="N469" s="7"/>
      <c r="O469" s="7"/>
      <c r="P469" s="7"/>
      <c r="Q469" s="6"/>
      <c r="R469" s="6"/>
      <c r="S469" s="9" t="str">
        <f aca="false">IF(OR(B469="",P469=""),"",P469-B469)</f>
        <v/>
      </c>
      <c r="T469" s="8" t="str">
        <f aca="true">IF(B469="","",IF(P469="",IF(TODAY()&gt;IF(O469&lt;&gt;"",O469,J469),"Overdue","Open"),IF(P469&lt;=IF(O469&lt;&gt;"",O469,J469),"On time","Late")))</f>
        <v/>
      </c>
      <c r="U469" s="7"/>
      <c r="V469" s="8" t="str">
        <f aca="false">IF(U469="","",U469+30)</f>
        <v/>
      </c>
      <c r="W469" s="7"/>
      <c r="X469" s="6"/>
      <c r="Y469" s="8" t="str">
        <f aca="true">IF(U469="","",IF(W469="",IF(TODAY()&gt;V469,"Overdue","Open"),IF(W469&lt;=V469,"On time","Late")))</f>
        <v/>
      </c>
      <c r="Z469" s="6"/>
      <c r="AA469" s="6"/>
    </row>
    <row r="470" customFormat="false" ht="15" hidden="false" customHeight="false" outlineLevel="0" collapsed="false">
      <c r="A470" s="6"/>
      <c r="B470" s="7"/>
      <c r="C470" s="6"/>
      <c r="D470" s="6"/>
      <c r="E470" s="6"/>
      <c r="F470" s="6"/>
      <c r="G470" s="6"/>
      <c r="H470" s="6"/>
      <c r="I470" s="6"/>
      <c r="J470" s="8" t="str">
        <f aca="false">IF(B470="","",B470+30)</f>
        <v/>
      </c>
      <c r="K470" s="7"/>
      <c r="L470" s="6"/>
      <c r="M470" s="6"/>
      <c r="N470" s="7"/>
      <c r="O470" s="7"/>
      <c r="P470" s="7"/>
      <c r="Q470" s="6"/>
      <c r="R470" s="6"/>
      <c r="S470" s="9" t="str">
        <f aca="false">IF(OR(B470="",P470=""),"",P470-B470)</f>
        <v/>
      </c>
      <c r="T470" s="8" t="str">
        <f aca="true">IF(B470="","",IF(P470="",IF(TODAY()&gt;IF(O470&lt;&gt;"",O470,J470),"Overdue","Open"),IF(P470&lt;=IF(O470&lt;&gt;"",O470,J470),"On time","Late")))</f>
        <v/>
      </c>
      <c r="U470" s="7"/>
      <c r="V470" s="8" t="str">
        <f aca="false">IF(U470="","",U470+30)</f>
        <v/>
      </c>
      <c r="W470" s="7"/>
      <c r="X470" s="6"/>
      <c r="Y470" s="8" t="str">
        <f aca="true">IF(U470="","",IF(W470="",IF(TODAY()&gt;V470,"Overdue","Open"),IF(W470&lt;=V470,"On time","Late")))</f>
        <v/>
      </c>
      <c r="Z470" s="6"/>
      <c r="AA470" s="6"/>
    </row>
    <row r="471" customFormat="false" ht="15" hidden="false" customHeight="false" outlineLevel="0" collapsed="false">
      <c r="A471" s="6"/>
      <c r="B471" s="7"/>
      <c r="C471" s="6"/>
      <c r="D471" s="6"/>
      <c r="E471" s="6"/>
      <c r="F471" s="6"/>
      <c r="G471" s="6"/>
      <c r="H471" s="6"/>
      <c r="I471" s="6"/>
      <c r="J471" s="8" t="str">
        <f aca="false">IF(B471="","",B471+30)</f>
        <v/>
      </c>
      <c r="K471" s="7"/>
      <c r="L471" s="6"/>
      <c r="M471" s="6"/>
      <c r="N471" s="7"/>
      <c r="O471" s="7"/>
      <c r="P471" s="7"/>
      <c r="Q471" s="6"/>
      <c r="R471" s="6"/>
      <c r="S471" s="9" t="str">
        <f aca="false">IF(OR(B471="",P471=""),"",P471-B471)</f>
        <v/>
      </c>
      <c r="T471" s="8" t="str">
        <f aca="true">IF(B471="","",IF(P471="",IF(TODAY()&gt;IF(O471&lt;&gt;"",O471,J471),"Overdue","Open"),IF(P471&lt;=IF(O471&lt;&gt;"",O471,J471),"On time","Late")))</f>
        <v/>
      </c>
      <c r="U471" s="7"/>
      <c r="V471" s="8" t="str">
        <f aca="false">IF(U471="","",U471+30)</f>
        <v/>
      </c>
      <c r="W471" s="7"/>
      <c r="X471" s="6"/>
      <c r="Y471" s="8" t="str">
        <f aca="true">IF(U471="","",IF(W471="",IF(TODAY()&gt;V471,"Overdue","Open"),IF(W471&lt;=V471,"On time","Late")))</f>
        <v/>
      </c>
      <c r="Z471" s="6"/>
      <c r="AA471" s="6"/>
    </row>
    <row r="472" customFormat="false" ht="15" hidden="false" customHeight="false" outlineLevel="0" collapsed="false">
      <c r="A472" s="6"/>
      <c r="B472" s="7"/>
      <c r="C472" s="6"/>
      <c r="D472" s="6"/>
      <c r="E472" s="6"/>
      <c r="F472" s="6"/>
      <c r="G472" s="6"/>
      <c r="H472" s="6"/>
      <c r="I472" s="6"/>
      <c r="J472" s="8" t="str">
        <f aca="false">IF(B472="","",B472+30)</f>
        <v/>
      </c>
      <c r="K472" s="7"/>
      <c r="L472" s="6"/>
      <c r="M472" s="6"/>
      <c r="N472" s="7"/>
      <c r="O472" s="7"/>
      <c r="P472" s="7"/>
      <c r="Q472" s="6"/>
      <c r="R472" s="6"/>
      <c r="S472" s="9" t="str">
        <f aca="false">IF(OR(B472="",P472=""),"",P472-B472)</f>
        <v/>
      </c>
      <c r="T472" s="8" t="str">
        <f aca="true">IF(B472="","",IF(P472="",IF(TODAY()&gt;IF(O472&lt;&gt;"",O472,J472),"Overdue","Open"),IF(P472&lt;=IF(O472&lt;&gt;"",O472,J472),"On time","Late")))</f>
        <v/>
      </c>
      <c r="U472" s="7"/>
      <c r="V472" s="8" t="str">
        <f aca="false">IF(U472="","",U472+30)</f>
        <v/>
      </c>
      <c r="W472" s="7"/>
      <c r="X472" s="6"/>
      <c r="Y472" s="8" t="str">
        <f aca="true">IF(U472="","",IF(W472="",IF(TODAY()&gt;V472,"Overdue","Open"),IF(W472&lt;=V472,"On time","Late")))</f>
        <v/>
      </c>
      <c r="Z472" s="6"/>
      <c r="AA472" s="6"/>
    </row>
    <row r="473" customFormat="false" ht="15" hidden="false" customHeight="false" outlineLevel="0" collapsed="false">
      <c r="A473" s="6"/>
      <c r="B473" s="7"/>
      <c r="C473" s="6"/>
      <c r="D473" s="6"/>
      <c r="E473" s="6"/>
      <c r="F473" s="6"/>
      <c r="G473" s="6"/>
      <c r="H473" s="6"/>
      <c r="I473" s="6"/>
      <c r="J473" s="8" t="str">
        <f aca="false">IF(B473="","",B473+30)</f>
        <v/>
      </c>
      <c r="K473" s="7"/>
      <c r="L473" s="6"/>
      <c r="M473" s="6"/>
      <c r="N473" s="7"/>
      <c r="O473" s="7"/>
      <c r="P473" s="7"/>
      <c r="Q473" s="6"/>
      <c r="R473" s="6"/>
      <c r="S473" s="9" t="str">
        <f aca="false">IF(OR(B473="",P473=""),"",P473-B473)</f>
        <v/>
      </c>
      <c r="T473" s="8" t="str">
        <f aca="true">IF(B473="","",IF(P473="",IF(TODAY()&gt;IF(O473&lt;&gt;"",O473,J473),"Overdue","Open"),IF(P473&lt;=IF(O473&lt;&gt;"",O473,J473),"On time","Late")))</f>
        <v/>
      </c>
      <c r="U473" s="7"/>
      <c r="V473" s="8" t="str">
        <f aca="false">IF(U473="","",U473+30)</f>
        <v/>
      </c>
      <c r="W473" s="7"/>
      <c r="X473" s="6"/>
      <c r="Y473" s="8" t="str">
        <f aca="true">IF(U473="","",IF(W473="",IF(TODAY()&gt;V473,"Overdue","Open"),IF(W473&lt;=V473,"On time","Late")))</f>
        <v/>
      </c>
      <c r="Z473" s="6"/>
      <c r="AA473" s="6"/>
    </row>
    <row r="474" customFormat="false" ht="15" hidden="false" customHeight="false" outlineLevel="0" collapsed="false">
      <c r="A474" s="6"/>
      <c r="B474" s="7"/>
      <c r="C474" s="6"/>
      <c r="D474" s="6"/>
      <c r="E474" s="6"/>
      <c r="F474" s="6"/>
      <c r="G474" s="6"/>
      <c r="H474" s="6"/>
      <c r="I474" s="6"/>
      <c r="J474" s="8" t="str">
        <f aca="false">IF(B474="","",B474+30)</f>
        <v/>
      </c>
      <c r="K474" s="7"/>
      <c r="L474" s="6"/>
      <c r="M474" s="6"/>
      <c r="N474" s="7"/>
      <c r="O474" s="7"/>
      <c r="P474" s="7"/>
      <c r="Q474" s="6"/>
      <c r="R474" s="6"/>
      <c r="S474" s="9" t="str">
        <f aca="false">IF(OR(B474="",P474=""),"",P474-B474)</f>
        <v/>
      </c>
      <c r="T474" s="8" t="str">
        <f aca="true">IF(B474="","",IF(P474="",IF(TODAY()&gt;IF(O474&lt;&gt;"",O474,J474),"Overdue","Open"),IF(P474&lt;=IF(O474&lt;&gt;"",O474,J474),"On time","Late")))</f>
        <v/>
      </c>
      <c r="U474" s="7"/>
      <c r="V474" s="8" t="str">
        <f aca="false">IF(U474="","",U474+30)</f>
        <v/>
      </c>
      <c r="W474" s="7"/>
      <c r="X474" s="6"/>
      <c r="Y474" s="8" t="str">
        <f aca="true">IF(U474="","",IF(W474="",IF(TODAY()&gt;V474,"Overdue","Open"),IF(W474&lt;=V474,"On time","Late")))</f>
        <v/>
      </c>
      <c r="Z474" s="6"/>
      <c r="AA474" s="6"/>
    </row>
    <row r="475" customFormat="false" ht="15" hidden="false" customHeight="false" outlineLevel="0" collapsed="false">
      <c r="A475" s="6"/>
      <c r="B475" s="7"/>
      <c r="C475" s="6"/>
      <c r="D475" s="6"/>
      <c r="E475" s="6"/>
      <c r="F475" s="6"/>
      <c r="G475" s="6"/>
      <c r="H475" s="6"/>
      <c r="I475" s="6"/>
      <c r="J475" s="8" t="str">
        <f aca="false">IF(B475="","",B475+30)</f>
        <v/>
      </c>
      <c r="K475" s="7"/>
      <c r="L475" s="6"/>
      <c r="M475" s="6"/>
      <c r="N475" s="7"/>
      <c r="O475" s="7"/>
      <c r="P475" s="7"/>
      <c r="Q475" s="6"/>
      <c r="R475" s="6"/>
      <c r="S475" s="9" t="str">
        <f aca="false">IF(OR(B475="",P475=""),"",P475-B475)</f>
        <v/>
      </c>
      <c r="T475" s="8" t="str">
        <f aca="true">IF(B475="","",IF(P475="",IF(TODAY()&gt;IF(O475&lt;&gt;"",O475,J475),"Overdue","Open"),IF(P475&lt;=IF(O475&lt;&gt;"",O475,J475),"On time","Late")))</f>
        <v/>
      </c>
      <c r="U475" s="7"/>
      <c r="V475" s="8" t="str">
        <f aca="false">IF(U475="","",U475+30)</f>
        <v/>
      </c>
      <c r="W475" s="7"/>
      <c r="X475" s="6"/>
      <c r="Y475" s="8" t="str">
        <f aca="true">IF(U475="","",IF(W475="",IF(TODAY()&gt;V475,"Overdue","Open"),IF(W475&lt;=V475,"On time","Late")))</f>
        <v/>
      </c>
      <c r="Z475" s="6"/>
      <c r="AA475" s="6"/>
    </row>
    <row r="476" customFormat="false" ht="15" hidden="false" customHeight="false" outlineLevel="0" collapsed="false">
      <c r="A476" s="6"/>
      <c r="B476" s="7"/>
      <c r="C476" s="6"/>
      <c r="D476" s="6"/>
      <c r="E476" s="6"/>
      <c r="F476" s="6"/>
      <c r="G476" s="6"/>
      <c r="H476" s="6"/>
      <c r="I476" s="6"/>
      <c r="J476" s="8" t="str">
        <f aca="false">IF(B476="","",B476+30)</f>
        <v/>
      </c>
      <c r="K476" s="7"/>
      <c r="L476" s="6"/>
      <c r="M476" s="6"/>
      <c r="N476" s="7"/>
      <c r="O476" s="7"/>
      <c r="P476" s="7"/>
      <c r="Q476" s="6"/>
      <c r="R476" s="6"/>
      <c r="S476" s="9" t="str">
        <f aca="false">IF(OR(B476="",P476=""),"",P476-B476)</f>
        <v/>
      </c>
      <c r="T476" s="8" t="str">
        <f aca="true">IF(B476="","",IF(P476="",IF(TODAY()&gt;IF(O476&lt;&gt;"",O476,J476),"Overdue","Open"),IF(P476&lt;=IF(O476&lt;&gt;"",O476,J476),"On time","Late")))</f>
        <v/>
      </c>
      <c r="U476" s="7"/>
      <c r="V476" s="8" t="str">
        <f aca="false">IF(U476="","",U476+30)</f>
        <v/>
      </c>
      <c r="W476" s="7"/>
      <c r="X476" s="6"/>
      <c r="Y476" s="8" t="str">
        <f aca="true">IF(U476="","",IF(W476="",IF(TODAY()&gt;V476,"Overdue","Open"),IF(W476&lt;=V476,"On time","Late")))</f>
        <v/>
      </c>
      <c r="Z476" s="6"/>
      <c r="AA476" s="6"/>
    </row>
    <row r="477" customFormat="false" ht="15" hidden="false" customHeight="false" outlineLevel="0" collapsed="false">
      <c r="A477" s="6"/>
      <c r="B477" s="7"/>
      <c r="C477" s="6"/>
      <c r="D477" s="6"/>
      <c r="E477" s="6"/>
      <c r="F477" s="6"/>
      <c r="G477" s="6"/>
      <c r="H477" s="6"/>
      <c r="I477" s="6"/>
      <c r="J477" s="8" t="str">
        <f aca="false">IF(B477="","",B477+30)</f>
        <v/>
      </c>
      <c r="K477" s="7"/>
      <c r="L477" s="6"/>
      <c r="M477" s="6"/>
      <c r="N477" s="7"/>
      <c r="O477" s="7"/>
      <c r="P477" s="7"/>
      <c r="Q477" s="6"/>
      <c r="R477" s="6"/>
      <c r="S477" s="9" t="str">
        <f aca="false">IF(OR(B477="",P477=""),"",P477-B477)</f>
        <v/>
      </c>
      <c r="T477" s="8" t="str">
        <f aca="true">IF(B477="","",IF(P477="",IF(TODAY()&gt;IF(O477&lt;&gt;"",O477,J477),"Overdue","Open"),IF(P477&lt;=IF(O477&lt;&gt;"",O477,J477),"On time","Late")))</f>
        <v/>
      </c>
      <c r="U477" s="7"/>
      <c r="V477" s="8" t="str">
        <f aca="false">IF(U477="","",U477+30)</f>
        <v/>
      </c>
      <c r="W477" s="7"/>
      <c r="X477" s="6"/>
      <c r="Y477" s="8" t="str">
        <f aca="true">IF(U477="","",IF(W477="",IF(TODAY()&gt;V477,"Overdue","Open"),IF(W477&lt;=V477,"On time","Late")))</f>
        <v/>
      </c>
      <c r="Z477" s="6"/>
      <c r="AA477" s="6"/>
    </row>
    <row r="478" customFormat="false" ht="15" hidden="false" customHeight="false" outlineLevel="0" collapsed="false">
      <c r="A478" s="6"/>
      <c r="B478" s="7"/>
      <c r="C478" s="6"/>
      <c r="D478" s="6"/>
      <c r="E478" s="6"/>
      <c r="F478" s="6"/>
      <c r="G478" s="6"/>
      <c r="H478" s="6"/>
      <c r="I478" s="6"/>
      <c r="J478" s="8" t="str">
        <f aca="false">IF(B478="","",B478+30)</f>
        <v/>
      </c>
      <c r="K478" s="7"/>
      <c r="L478" s="6"/>
      <c r="M478" s="6"/>
      <c r="N478" s="7"/>
      <c r="O478" s="7"/>
      <c r="P478" s="7"/>
      <c r="Q478" s="6"/>
      <c r="R478" s="6"/>
      <c r="S478" s="9" t="str">
        <f aca="false">IF(OR(B478="",P478=""),"",P478-B478)</f>
        <v/>
      </c>
      <c r="T478" s="8" t="str">
        <f aca="true">IF(B478="","",IF(P478="",IF(TODAY()&gt;IF(O478&lt;&gt;"",O478,J478),"Overdue","Open"),IF(P478&lt;=IF(O478&lt;&gt;"",O478,J478),"On time","Late")))</f>
        <v/>
      </c>
      <c r="U478" s="7"/>
      <c r="V478" s="8" t="str">
        <f aca="false">IF(U478="","",U478+30)</f>
        <v/>
      </c>
      <c r="W478" s="7"/>
      <c r="X478" s="6"/>
      <c r="Y478" s="8" t="str">
        <f aca="true">IF(U478="","",IF(W478="",IF(TODAY()&gt;V478,"Overdue","Open"),IF(W478&lt;=V478,"On time","Late")))</f>
        <v/>
      </c>
      <c r="Z478" s="6"/>
      <c r="AA478" s="6"/>
    </row>
    <row r="479" customFormat="false" ht="15" hidden="false" customHeight="false" outlineLevel="0" collapsed="false">
      <c r="A479" s="6"/>
      <c r="B479" s="7"/>
      <c r="C479" s="6"/>
      <c r="D479" s="6"/>
      <c r="E479" s="6"/>
      <c r="F479" s="6"/>
      <c r="G479" s="6"/>
      <c r="H479" s="6"/>
      <c r="I479" s="6"/>
      <c r="J479" s="8" t="str">
        <f aca="false">IF(B479="","",B479+30)</f>
        <v/>
      </c>
      <c r="K479" s="7"/>
      <c r="L479" s="6"/>
      <c r="M479" s="6"/>
      <c r="N479" s="7"/>
      <c r="O479" s="7"/>
      <c r="P479" s="7"/>
      <c r="Q479" s="6"/>
      <c r="R479" s="6"/>
      <c r="S479" s="9" t="str">
        <f aca="false">IF(OR(B479="",P479=""),"",P479-B479)</f>
        <v/>
      </c>
      <c r="T479" s="8" t="str">
        <f aca="true">IF(B479="","",IF(P479="",IF(TODAY()&gt;IF(O479&lt;&gt;"",O479,J479),"Overdue","Open"),IF(P479&lt;=IF(O479&lt;&gt;"",O479,J479),"On time","Late")))</f>
        <v/>
      </c>
      <c r="U479" s="7"/>
      <c r="V479" s="8" t="str">
        <f aca="false">IF(U479="","",U479+30)</f>
        <v/>
      </c>
      <c r="W479" s="7"/>
      <c r="X479" s="6"/>
      <c r="Y479" s="8" t="str">
        <f aca="true">IF(U479="","",IF(W479="",IF(TODAY()&gt;V479,"Overdue","Open"),IF(W479&lt;=V479,"On time","Late")))</f>
        <v/>
      </c>
      <c r="Z479" s="6"/>
      <c r="AA479" s="6"/>
    </row>
    <row r="480" customFormat="false" ht="15" hidden="false" customHeight="false" outlineLevel="0" collapsed="false">
      <c r="A480" s="6"/>
      <c r="B480" s="7"/>
      <c r="C480" s="6"/>
      <c r="D480" s="6"/>
      <c r="E480" s="6"/>
      <c r="F480" s="6"/>
      <c r="G480" s="6"/>
      <c r="H480" s="6"/>
      <c r="I480" s="6"/>
      <c r="J480" s="8" t="str">
        <f aca="false">IF(B480="","",B480+30)</f>
        <v/>
      </c>
      <c r="K480" s="7"/>
      <c r="L480" s="6"/>
      <c r="M480" s="6"/>
      <c r="N480" s="7"/>
      <c r="O480" s="7"/>
      <c r="P480" s="7"/>
      <c r="Q480" s="6"/>
      <c r="R480" s="6"/>
      <c r="S480" s="9" t="str">
        <f aca="false">IF(OR(B480="",P480=""),"",P480-B480)</f>
        <v/>
      </c>
      <c r="T480" s="8" t="str">
        <f aca="true">IF(B480="","",IF(P480="",IF(TODAY()&gt;IF(O480&lt;&gt;"",O480,J480),"Overdue","Open"),IF(P480&lt;=IF(O480&lt;&gt;"",O480,J480),"On time","Late")))</f>
        <v/>
      </c>
      <c r="U480" s="7"/>
      <c r="V480" s="8" t="str">
        <f aca="false">IF(U480="","",U480+30)</f>
        <v/>
      </c>
      <c r="W480" s="7"/>
      <c r="X480" s="6"/>
      <c r="Y480" s="8" t="str">
        <f aca="true">IF(U480="","",IF(W480="",IF(TODAY()&gt;V480,"Overdue","Open"),IF(W480&lt;=V480,"On time","Late")))</f>
        <v/>
      </c>
      <c r="Z480" s="6"/>
      <c r="AA480" s="6"/>
    </row>
    <row r="481" customFormat="false" ht="15" hidden="false" customHeight="false" outlineLevel="0" collapsed="false">
      <c r="A481" s="6"/>
      <c r="B481" s="7"/>
      <c r="C481" s="6"/>
      <c r="D481" s="6"/>
      <c r="E481" s="6"/>
      <c r="F481" s="6"/>
      <c r="G481" s="6"/>
      <c r="H481" s="6"/>
      <c r="I481" s="6"/>
      <c r="J481" s="8" t="str">
        <f aca="false">IF(B481="","",B481+30)</f>
        <v/>
      </c>
      <c r="K481" s="7"/>
      <c r="L481" s="6"/>
      <c r="M481" s="6"/>
      <c r="N481" s="7"/>
      <c r="O481" s="7"/>
      <c r="P481" s="7"/>
      <c r="Q481" s="6"/>
      <c r="R481" s="6"/>
      <c r="S481" s="9" t="str">
        <f aca="false">IF(OR(B481="",P481=""),"",P481-B481)</f>
        <v/>
      </c>
      <c r="T481" s="8" t="str">
        <f aca="true">IF(B481="","",IF(P481="",IF(TODAY()&gt;IF(O481&lt;&gt;"",O481,J481),"Overdue","Open"),IF(P481&lt;=IF(O481&lt;&gt;"",O481,J481),"On time","Late")))</f>
        <v/>
      </c>
      <c r="U481" s="7"/>
      <c r="V481" s="8" t="str">
        <f aca="false">IF(U481="","",U481+30)</f>
        <v/>
      </c>
      <c r="W481" s="7"/>
      <c r="X481" s="6"/>
      <c r="Y481" s="8" t="str">
        <f aca="true">IF(U481="","",IF(W481="",IF(TODAY()&gt;V481,"Overdue","Open"),IF(W481&lt;=V481,"On time","Late")))</f>
        <v/>
      </c>
      <c r="Z481" s="6"/>
      <c r="AA481" s="6"/>
    </row>
    <row r="482" customFormat="false" ht="15" hidden="false" customHeight="false" outlineLevel="0" collapsed="false">
      <c r="A482" s="6"/>
      <c r="B482" s="7"/>
      <c r="C482" s="6"/>
      <c r="D482" s="6"/>
      <c r="E482" s="6"/>
      <c r="F482" s="6"/>
      <c r="G482" s="6"/>
      <c r="H482" s="6"/>
      <c r="I482" s="6"/>
      <c r="J482" s="8" t="str">
        <f aca="false">IF(B482="","",B482+30)</f>
        <v/>
      </c>
      <c r="K482" s="7"/>
      <c r="L482" s="6"/>
      <c r="M482" s="6"/>
      <c r="N482" s="7"/>
      <c r="O482" s="7"/>
      <c r="P482" s="7"/>
      <c r="Q482" s="6"/>
      <c r="R482" s="6"/>
      <c r="S482" s="9" t="str">
        <f aca="false">IF(OR(B482="",P482=""),"",P482-B482)</f>
        <v/>
      </c>
      <c r="T482" s="8" t="str">
        <f aca="true">IF(B482="","",IF(P482="",IF(TODAY()&gt;IF(O482&lt;&gt;"",O482,J482),"Overdue","Open"),IF(P482&lt;=IF(O482&lt;&gt;"",O482,J482),"On time","Late")))</f>
        <v/>
      </c>
      <c r="U482" s="7"/>
      <c r="V482" s="8" t="str">
        <f aca="false">IF(U482="","",U482+30)</f>
        <v/>
      </c>
      <c r="W482" s="7"/>
      <c r="X482" s="6"/>
      <c r="Y482" s="8" t="str">
        <f aca="true">IF(U482="","",IF(W482="",IF(TODAY()&gt;V482,"Overdue","Open"),IF(W482&lt;=V482,"On time","Late")))</f>
        <v/>
      </c>
      <c r="Z482" s="6"/>
      <c r="AA482" s="6"/>
    </row>
    <row r="483" customFormat="false" ht="15" hidden="false" customHeight="false" outlineLevel="0" collapsed="false">
      <c r="A483" s="6"/>
      <c r="B483" s="7"/>
      <c r="C483" s="6"/>
      <c r="D483" s="6"/>
      <c r="E483" s="6"/>
      <c r="F483" s="6"/>
      <c r="G483" s="6"/>
      <c r="H483" s="6"/>
      <c r="I483" s="6"/>
      <c r="J483" s="8" t="str">
        <f aca="false">IF(B483="","",B483+30)</f>
        <v/>
      </c>
      <c r="K483" s="7"/>
      <c r="L483" s="6"/>
      <c r="M483" s="6"/>
      <c r="N483" s="7"/>
      <c r="O483" s="7"/>
      <c r="P483" s="7"/>
      <c r="Q483" s="6"/>
      <c r="R483" s="6"/>
      <c r="S483" s="9" t="str">
        <f aca="false">IF(OR(B483="",P483=""),"",P483-B483)</f>
        <v/>
      </c>
      <c r="T483" s="8" t="str">
        <f aca="true">IF(B483="","",IF(P483="",IF(TODAY()&gt;IF(O483&lt;&gt;"",O483,J483),"Overdue","Open"),IF(P483&lt;=IF(O483&lt;&gt;"",O483,J483),"On time","Late")))</f>
        <v/>
      </c>
      <c r="U483" s="7"/>
      <c r="V483" s="8" t="str">
        <f aca="false">IF(U483="","",U483+30)</f>
        <v/>
      </c>
      <c r="W483" s="7"/>
      <c r="X483" s="6"/>
      <c r="Y483" s="8" t="str">
        <f aca="true">IF(U483="","",IF(W483="",IF(TODAY()&gt;V483,"Overdue","Open"),IF(W483&lt;=V483,"On time","Late")))</f>
        <v/>
      </c>
      <c r="Z483" s="6"/>
      <c r="AA483" s="6"/>
    </row>
    <row r="484" customFormat="false" ht="15" hidden="false" customHeight="false" outlineLevel="0" collapsed="false">
      <c r="A484" s="6"/>
      <c r="B484" s="7"/>
      <c r="C484" s="6"/>
      <c r="D484" s="6"/>
      <c r="E484" s="6"/>
      <c r="F484" s="6"/>
      <c r="G484" s="6"/>
      <c r="H484" s="6"/>
      <c r="I484" s="6"/>
      <c r="J484" s="8" t="str">
        <f aca="false">IF(B484="","",B484+30)</f>
        <v/>
      </c>
      <c r="K484" s="7"/>
      <c r="L484" s="6"/>
      <c r="M484" s="6"/>
      <c r="N484" s="7"/>
      <c r="O484" s="7"/>
      <c r="P484" s="7"/>
      <c r="Q484" s="6"/>
      <c r="R484" s="6"/>
      <c r="S484" s="9" t="str">
        <f aca="false">IF(OR(B484="",P484=""),"",P484-B484)</f>
        <v/>
      </c>
      <c r="T484" s="8" t="str">
        <f aca="true">IF(B484="","",IF(P484="",IF(TODAY()&gt;IF(O484&lt;&gt;"",O484,J484),"Overdue","Open"),IF(P484&lt;=IF(O484&lt;&gt;"",O484,J484),"On time","Late")))</f>
        <v/>
      </c>
      <c r="U484" s="7"/>
      <c r="V484" s="8" t="str">
        <f aca="false">IF(U484="","",U484+30)</f>
        <v/>
      </c>
      <c r="W484" s="7"/>
      <c r="X484" s="6"/>
      <c r="Y484" s="8" t="str">
        <f aca="true">IF(U484="","",IF(W484="",IF(TODAY()&gt;V484,"Overdue","Open"),IF(W484&lt;=V484,"On time","Late")))</f>
        <v/>
      </c>
      <c r="Z484" s="6"/>
      <c r="AA484" s="6"/>
    </row>
    <row r="485" customFormat="false" ht="15" hidden="false" customHeight="false" outlineLevel="0" collapsed="false">
      <c r="A485" s="6"/>
      <c r="B485" s="7"/>
      <c r="C485" s="6"/>
      <c r="D485" s="6"/>
      <c r="E485" s="6"/>
      <c r="F485" s="6"/>
      <c r="G485" s="6"/>
      <c r="H485" s="6"/>
      <c r="I485" s="6"/>
      <c r="J485" s="8" t="str">
        <f aca="false">IF(B485="","",B485+30)</f>
        <v/>
      </c>
      <c r="K485" s="7"/>
      <c r="L485" s="6"/>
      <c r="M485" s="6"/>
      <c r="N485" s="7"/>
      <c r="O485" s="7"/>
      <c r="P485" s="7"/>
      <c r="Q485" s="6"/>
      <c r="R485" s="6"/>
      <c r="S485" s="9" t="str">
        <f aca="false">IF(OR(B485="",P485=""),"",P485-B485)</f>
        <v/>
      </c>
      <c r="T485" s="8" t="str">
        <f aca="true">IF(B485="","",IF(P485="",IF(TODAY()&gt;IF(O485&lt;&gt;"",O485,J485),"Overdue","Open"),IF(P485&lt;=IF(O485&lt;&gt;"",O485,J485),"On time","Late")))</f>
        <v/>
      </c>
      <c r="U485" s="7"/>
      <c r="V485" s="8" t="str">
        <f aca="false">IF(U485="","",U485+30)</f>
        <v/>
      </c>
      <c r="W485" s="7"/>
      <c r="X485" s="6"/>
      <c r="Y485" s="8" t="str">
        <f aca="true">IF(U485="","",IF(W485="",IF(TODAY()&gt;V485,"Overdue","Open"),IF(W485&lt;=V485,"On time","Late")))</f>
        <v/>
      </c>
      <c r="Z485" s="6"/>
      <c r="AA485" s="6"/>
    </row>
    <row r="486" customFormat="false" ht="15" hidden="false" customHeight="false" outlineLevel="0" collapsed="false">
      <c r="A486" s="6"/>
      <c r="B486" s="7"/>
      <c r="C486" s="6"/>
      <c r="D486" s="6"/>
      <c r="E486" s="6"/>
      <c r="F486" s="6"/>
      <c r="G486" s="6"/>
      <c r="H486" s="6"/>
      <c r="I486" s="6"/>
      <c r="J486" s="8" t="str">
        <f aca="false">IF(B486="","",B486+30)</f>
        <v/>
      </c>
      <c r="K486" s="7"/>
      <c r="L486" s="6"/>
      <c r="M486" s="6"/>
      <c r="N486" s="7"/>
      <c r="O486" s="7"/>
      <c r="P486" s="7"/>
      <c r="Q486" s="6"/>
      <c r="R486" s="6"/>
      <c r="S486" s="9" t="str">
        <f aca="false">IF(OR(B486="",P486=""),"",P486-B486)</f>
        <v/>
      </c>
      <c r="T486" s="8" t="str">
        <f aca="true">IF(B486="","",IF(P486="",IF(TODAY()&gt;IF(O486&lt;&gt;"",O486,J486),"Overdue","Open"),IF(P486&lt;=IF(O486&lt;&gt;"",O486,J486),"On time","Late")))</f>
        <v/>
      </c>
      <c r="U486" s="7"/>
      <c r="V486" s="8" t="str">
        <f aca="false">IF(U486="","",U486+30)</f>
        <v/>
      </c>
      <c r="W486" s="7"/>
      <c r="X486" s="6"/>
      <c r="Y486" s="8" t="str">
        <f aca="true">IF(U486="","",IF(W486="",IF(TODAY()&gt;V486,"Overdue","Open"),IF(W486&lt;=V486,"On time","Late")))</f>
        <v/>
      </c>
      <c r="Z486" s="6"/>
      <c r="AA486" s="6"/>
    </row>
    <row r="487" customFormat="false" ht="15" hidden="false" customHeight="false" outlineLevel="0" collapsed="false">
      <c r="A487" s="6"/>
      <c r="B487" s="7"/>
      <c r="C487" s="6"/>
      <c r="D487" s="6"/>
      <c r="E487" s="6"/>
      <c r="F487" s="6"/>
      <c r="G487" s="6"/>
      <c r="H487" s="6"/>
      <c r="I487" s="6"/>
      <c r="J487" s="8" t="str">
        <f aca="false">IF(B487="","",B487+30)</f>
        <v/>
      </c>
      <c r="K487" s="7"/>
      <c r="L487" s="6"/>
      <c r="M487" s="6"/>
      <c r="N487" s="7"/>
      <c r="O487" s="7"/>
      <c r="P487" s="7"/>
      <c r="Q487" s="6"/>
      <c r="R487" s="6"/>
      <c r="S487" s="9" t="str">
        <f aca="false">IF(OR(B487="",P487=""),"",P487-B487)</f>
        <v/>
      </c>
      <c r="T487" s="8" t="str">
        <f aca="true">IF(B487="","",IF(P487="",IF(TODAY()&gt;IF(O487&lt;&gt;"",O487,J487),"Overdue","Open"),IF(P487&lt;=IF(O487&lt;&gt;"",O487,J487),"On time","Late")))</f>
        <v/>
      </c>
      <c r="U487" s="7"/>
      <c r="V487" s="8" t="str">
        <f aca="false">IF(U487="","",U487+30)</f>
        <v/>
      </c>
      <c r="W487" s="7"/>
      <c r="X487" s="6"/>
      <c r="Y487" s="8" t="str">
        <f aca="true">IF(U487="","",IF(W487="",IF(TODAY()&gt;V487,"Overdue","Open"),IF(W487&lt;=V487,"On time","Late")))</f>
        <v/>
      </c>
      <c r="Z487" s="6"/>
      <c r="AA487" s="6"/>
    </row>
    <row r="488" customFormat="false" ht="15" hidden="false" customHeight="false" outlineLevel="0" collapsed="false">
      <c r="A488" s="6"/>
      <c r="B488" s="7"/>
      <c r="C488" s="6"/>
      <c r="D488" s="6"/>
      <c r="E488" s="6"/>
      <c r="F488" s="6"/>
      <c r="G488" s="6"/>
      <c r="H488" s="6"/>
      <c r="I488" s="6"/>
      <c r="J488" s="8" t="str">
        <f aca="false">IF(B488="","",B488+30)</f>
        <v/>
      </c>
      <c r="K488" s="7"/>
      <c r="L488" s="6"/>
      <c r="M488" s="6"/>
      <c r="N488" s="7"/>
      <c r="O488" s="7"/>
      <c r="P488" s="7"/>
      <c r="Q488" s="6"/>
      <c r="R488" s="6"/>
      <c r="S488" s="9" t="str">
        <f aca="false">IF(OR(B488="",P488=""),"",P488-B488)</f>
        <v/>
      </c>
      <c r="T488" s="8" t="str">
        <f aca="true">IF(B488="","",IF(P488="",IF(TODAY()&gt;IF(O488&lt;&gt;"",O488,J488),"Overdue","Open"),IF(P488&lt;=IF(O488&lt;&gt;"",O488,J488),"On time","Late")))</f>
        <v/>
      </c>
      <c r="U488" s="7"/>
      <c r="V488" s="8" t="str">
        <f aca="false">IF(U488="","",U488+30)</f>
        <v/>
      </c>
      <c r="W488" s="7"/>
      <c r="X488" s="6"/>
      <c r="Y488" s="8" t="str">
        <f aca="true">IF(U488="","",IF(W488="",IF(TODAY()&gt;V488,"Overdue","Open"),IF(W488&lt;=V488,"On time","Late")))</f>
        <v/>
      </c>
      <c r="Z488" s="6"/>
      <c r="AA488" s="6"/>
    </row>
    <row r="489" customFormat="false" ht="15" hidden="false" customHeight="false" outlineLevel="0" collapsed="false">
      <c r="A489" s="6"/>
      <c r="B489" s="7"/>
      <c r="C489" s="6"/>
      <c r="D489" s="6"/>
      <c r="E489" s="6"/>
      <c r="F489" s="6"/>
      <c r="G489" s="6"/>
      <c r="H489" s="6"/>
      <c r="I489" s="6"/>
      <c r="J489" s="8" t="str">
        <f aca="false">IF(B489="","",B489+30)</f>
        <v/>
      </c>
      <c r="K489" s="7"/>
      <c r="L489" s="6"/>
      <c r="M489" s="6"/>
      <c r="N489" s="7"/>
      <c r="O489" s="7"/>
      <c r="P489" s="7"/>
      <c r="Q489" s="6"/>
      <c r="R489" s="6"/>
      <c r="S489" s="9" t="str">
        <f aca="false">IF(OR(B489="",P489=""),"",P489-B489)</f>
        <v/>
      </c>
      <c r="T489" s="8" t="str">
        <f aca="true">IF(B489="","",IF(P489="",IF(TODAY()&gt;IF(O489&lt;&gt;"",O489,J489),"Overdue","Open"),IF(P489&lt;=IF(O489&lt;&gt;"",O489,J489),"On time","Late")))</f>
        <v/>
      </c>
      <c r="U489" s="7"/>
      <c r="V489" s="8" t="str">
        <f aca="false">IF(U489="","",U489+30)</f>
        <v/>
      </c>
      <c r="W489" s="7"/>
      <c r="X489" s="6"/>
      <c r="Y489" s="8" t="str">
        <f aca="true">IF(U489="","",IF(W489="",IF(TODAY()&gt;V489,"Overdue","Open"),IF(W489&lt;=V489,"On time","Late")))</f>
        <v/>
      </c>
      <c r="Z489" s="6"/>
      <c r="AA489" s="6"/>
    </row>
    <row r="490" customFormat="false" ht="15" hidden="false" customHeight="false" outlineLevel="0" collapsed="false">
      <c r="A490" s="6"/>
      <c r="B490" s="7"/>
      <c r="C490" s="6"/>
      <c r="D490" s="6"/>
      <c r="E490" s="6"/>
      <c r="F490" s="6"/>
      <c r="G490" s="6"/>
      <c r="H490" s="6"/>
      <c r="I490" s="6"/>
      <c r="J490" s="8" t="str">
        <f aca="false">IF(B490="","",B490+30)</f>
        <v/>
      </c>
      <c r="K490" s="7"/>
      <c r="L490" s="6"/>
      <c r="M490" s="6"/>
      <c r="N490" s="7"/>
      <c r="O490" s="7"/>
      <c r="P490" s="7"/>
      <c r="Q490" s="6"/>
      <c r="R490" s="6"/>
      <c r="S490" s="9" t="str">
        <f aca="false">IF(OR(B490="",P490=""),"",P490-B490)</f>
        <v/>
      </c>
      <c r="T490" s="8" t="str">
        <f aca="true">IF(B490="","",IF(P490="",IF(TODAY()&gt;IF(O490&lt;&gt;"",O490,J490),"Overdue","Open"),IF(P490&lt;=IF(O490&lt;&gt;"",O490,J490),"On time","Late")))</f>
        <v/>
      </c>
      <c r="U490" s="7"/>
      <c r="V490" s="8" t="str">
        <f aca="false">IF(U490="","",U490+30)</f>
        <v/>
      </c>
      <c r="W490" s="7"/>
      <c r="X490" s="6"/>
      <c r="Y490" s="8" t="str">
        <f aca="true">IF(U490="","",IF(W490="",IF(TODAY()&gt;V490,"Overdue","Open"),IF(W490&lt;=V490,"On time","Late")))</f>
        <v/>
      </c>
      <c r="Z490" s="6"/>
      <c r="AA490" s="6"/>
    </row>
    <row r="491" customFormat="false" ht="15" hidden="false" customHeight="false" outlineLevel="0" collapsed="false">
      <c r="A491" s="6"/>
      <c r="B491" s="7"/>
      <c r="C491" s="6"/>
      <c r="D491" s="6"/>
      <c r="E491" s="6"/>
      <c r="F491" s="6"/>
      <c r="G491" s="6"/>
      <c r="H491" s="6"/>
      <c r="I491" s="6"/>
      <c r="J491" s="8" t="str">
        <f aca="false">IF(B491="","",B491+30)</f>
        <v/>
      </c>
      <c r="K491" s="7"/>
      <c r="L491" s="6"/>
      <c r="M491" s="6"/>
      <c r="N491" s="7"/>
      <c r="O491" s="7"/>
      <c r="P491" s="7"/>
      <c r="Q491" s="6"/>
      <c r="R491" s="6"/>
      <c r="S491" s="9" t="str">
        <f aca="false">IF(OR(B491="",P491=""),"",P491-B491)</f>
        <v/>
      </c>
      <c r="T491" s="8" t="str">
        <f aca="true">IF(B491="","",IF(P491="",IF(TODAY()&gt;IF(O491&lt;&gt;"",O491,J491),"Overdue","Open"),IF(P491&lt;=IF(O491&lt;&gt;"",O491,J491),"On time","Late")))</f>
        <v/>
      </c>
      <c r="U491" s="7"/>
      <c r="V491" s="8" t="str">
        <f aca="false">IF(U491="","",U491+30)</f>
        <v/>
      </c>
      <c r="W491" s="7"/>
      <c r="X491" s="6"/>
      <c r="Y491" s="8" t="str">
        <f aca="true">IF(U491="","",IF(W491="",IF(TODAY()&gt;V491,"Overdue","Open"),IF(W491&lt;=V491,"On time","Late")))</f>
        <v/>
      </c>
      <c r="Z491" s="6"/>
      <c r="AA491" s="6"/>
    </row>
    <row r="492" customFormat="false" ht="15" hidden="false" customHeight="false" outlineLevel="0" collapsed="false">
      <c r="A492" s="6"/>
      <c r="B492" s="7"/>
      <c r="C492" s="6"/>
      <c r="D492" s="6"/>
      <c r="E492" s="6"/>
      <c r="F492" s="6"/>
      <c r="G492" s="6"/>
      <c r="H492" s="6"/>
      <c r="I492" s="6"/>
      <c r="J492" s="8" t="str">
        <f aca="false">IF(B492="","",B492+30)</f>
        <v/>
      </c>
      <c r="K492" s="7"/>
      <c r="L492" s="6"/>
      <c r="M492" s="6"/>
      <c r="N492" s="7"/>
      <c r="O492" s="7"/>
      <c r="P492" s="7"/>
      <c r="Q492" s="6"/>
      <c r="R492" s="6"/>
      <c r="S492" s="9" t="str">
        <f aca="false">IF(OR(B492="",P492=""),"",P492-B492)</f>
        <v/>
      </c>
      <c r="T492" s="8" t="str">
        <f aca="true">IF(B492="","",IF(P492="",IF(TODAY()&gt;IF(O492&lt;&gt;"",O492,J492),"Overdue","Open"),IF(P492&lt;=IF(O492&lt;&gt;"",O492,J492),"On time","Late")))</f>
        <v/>
      </c>
      <c r="U492" s="7"/>
      <c r="V492" s="8" t="str">
        <f aca="false">IF(U492="","",U492+30)</f>
        <v/>
      </c>
      <c r="W492" s="7"/>
      <c r="X492" s="6"/>
      <c r="Y492" s="8" t="str">
        <f aca="true">IF(U492="","",IF(W492="",IF(TODAY()&gt;V492,"Overdue","Open"),IF(W492&lt;=V492,"On time","Late")))</f>
        <v/>
      </c>
      <c r="Z492" s="6"/>
      <c r="AA492" s="6"/>
    </row>
    <row r="493" customFormat="false" ht="15" hidden="false" customHeight="false" outlineLevel="0" collapsed="false">
      <c r="A493" s="6"/>
      <c r="B493" s="7"/>
      <c r="C493" s="6"/>
      <c r="D493" s="6"/>
      <c r="E493" s="6"/>
      <c r="F493" s="6"/>
      <c r="G493" s="6"/>
      <c r="H493" s="6"/>
      <c r="I493" s="6"/>
      <c r="J493" s="8" t="str">
        <f aca="false">IF(B493="","",B493+30)</f>
        <v/>
      </c>
      <c r="K493" s="7"/>
      <c r="L493" s="6"/>
      <c r="M493" s="6"/>
      <c r="N493" s="7"/>
      <c r="O493" s="7"/>
      <c r="P493" s="7"/>
      <c r="Q493" s="6"/>
      <c r="R493" s="6"/>
      <c r="S493" s="9" t="str">
        <f aca="false">IF(OR(B493="",P493=""),"",P493-B493)</f>
        <v/>
      </c>
      <c r="T493" s="8" t="str">
        <f aca="true">IF(B493="","",IF(P493="",IF(TODAY()&gt;IF(O493&lt;&gt;"",O493,J493),"Overdue","Open"),IF(P493&lt;=IF(O493&lt;&gt;"",O493,J493),"On time","Late")))</f>
        <v/>
      </c>
      <c r="U493" s="7"/>
      <c r="V493" s="8" t="str">
        <f aca="false">IF(U493="","",U493+30)</f>
        <v/>
      </c>
      <c r="W493" s="7"/>
      <c r="X493" s="6"/>
      <c r="Y493" s="8" t="str">
        <f aca="true">IF(U493="","",IF(W493="",IF(TODAY()&gt;V493,"Overdue","Open"),IF(W493&lt;=V493,"On time","Late")))</f>
        <v/>
      </c>
      <c r="Z493" s="6"/>
      <c r="AA493" s="6"/>
    </row>
    <row r="494" customFormat="false" ht="15" hidden="false" customHeight="false" outlineLevel="0" collapsed="false">
      <c r="A494" s="6"/>
      <c r="B494" s="7"/>
      <c r="C494" s="6"/>
      <c r="D494" s="6"/>
      <c r="E494" s="6"/>
      <c r="F494" s="6"/>
      <c r="G494" s="6"/>
      <c r="H494" s="6"/>
      <c r="I494" s="6"/>
      <c r="J494" s="8" t="str">
        <f aca="false">IF(B494="","",B494+30)</f>
        <v/>
      </c>
      <c r="K494" s="7"/>
      <c r="L494" s="6"/>
      <c r="M494" s="6"/>
      <c r="N494" s="7"/>
      <c r="O494" s="7"/>
      <c r="P494" s="7"/>
      <c r="Q494" s="6"/>
      <c r="R494" s="6"/>
      <c r="S494" s="9" t="str">
        <f aca="false">IF(OR(B494="",P494=""),"",P494-B494)</f>
        <v/>
      </c>
      <c r="T494" s="8" t="str">
        <f aca="true">IF(B494="","",IF(P494="",IF(TODAY()&gt;IF(O494&lt;&gt;"",O494,J494),"Overdue","Open"),IF(P494&lt;=IF(O494&lt;&gt;"",O494,J494),"On time","Late")))</f>
        <v/>
      </c>
      <c r="U494" s="7"/>
      <c r="V494" s="8" t="str">
        <f aca="false">IF(U494="","",U494+30)</f>
        <v/>
      </c>
      <c r="W494" s="7"/>
      <c r="X494" s="6"/>
      <c r="Y494" s="8" t="str">
        <f aca="true">IF(U494="","",IF(W494="",IF(TODAY()&gt;V494,"Overdue","Open"),IF(W494&lt;=V494,"On time","Late")))</f>
        <v/>
      </c>
      <c r="Z494" s="6"/>
      <c r="AA494" s="6"/>
    </row>
    <row r="495" customFormat="false" ht="15" hidden="false" customHeight="false" outlineLevel="0" collapsed="false">
      <c r="A495" s="6"/>
      <c r="B495" s="7"/>
      <c r="C495" s="6"/>
      <c r="D495" s="6"/>
      <c r="E495" s="6"/>
      <c r="F495" s="6"/>
      <c r="G495" s="6"/>
      <c r="H495" s="6"/>
      <c r="I495" s="6"/>
      <c r="J495" s="8" t="str">
        <f aca="false">IF(B495="","",B495+30)</f>
        <v/>
      </c>
      <c r="K495" s="7"/>
      <c r="L495" s="6"/>
      <c r="M495" s="6"/>
      <c r="N495" s="7"/>
      <c r="O495" s="7"/>
      <c r="P495" s="7"/>
      <c r="Q495" s="6"/>
      <c r="R495" s="6"/>
      <c r="S495" s="9" t="str">
        <f aca="false">IF(OR(B495="",P495=""),"",P495-B495)</f>
        <v/>
      </c>
      <c r="T495" s="8" t="str">
        <f aca="true">IF(B495="","",IF(P495="",IF(TODAY()&gt;IF(O495&lt;&gt;"",O495,J495),"Overdue","Open"),IF(P495&lt;=IF(O495&lt;&gt;"",O495,J495),"On time","Late")))</f>
        <v/>
      </c>
      <c r="U495" s="7"/>
      <c r="V495" s="8" t="str">
        <f aca="false">IF(U495="","",U495+30)</f>
        <v/>
      </c>
      <c r="W495" s="7"/>
      <c r="X495" s="6"/>
      <c r="Y495" s="8" t="str">
        <f aca="true">IF(U495="","",IF(W495="",IF(TODAY()&gt;V495,"Overdue","Open"),IF(W495&lt;=V495,"On time","Late")))</f>
        <v/>
      </c>
      <c r="Z495" s="6"/>
      <c r="AA495" s="6"/>
    </row>
    <row r="496" customFormat="false" ht="15" hidden="false" customHeight="false" outlineLevel="0" collapsed="false">
      <c r="A496" s="6"/>
      <c r="B496" s="7"/>
      <c r="C496" s="6"/>
      <c r="D496" s="6"/>
      <c r="E496" s="6"/>
      <c r="F496" s="6"/>
      <c r="G496" s="6"/>
      <c r="H496" s="6"/>
      <c r="I496" s="6"/>
      <c r="J496" s="8" t="str">
        <f aca="false">IF(B496="","",B496+30)</f>
        <v/>
      </c>
      <c r="K496" s="7"/>
      <c r="L496" s="6"/>
      <c r="M496" s="6"/>
      <c r="N496" s="7"/>
      <c r="O496" s="7"/>
      <c r="P496" s="7"/>
      <c r="Q496" s="6"/>
      <c r="R496" s="6"/>
      <c r="S496" s="9" t="str">
        <f aca="false">IF(OR(B496="",P496=""),"",P496-B496)</f>
        <v/>
      </c>
      <c r="T496" s="8" t="str">
        <f aca="true">IF(B496="","",IF(P496="",IF(TODAY()&gt;IF(O496&lt;&gt;"",O496,J496),"Overdue","Open"),IF(P496&lt;=IF(O496&lt;&gt;"",O496,J496),"On time","Late")))</f>
        <v/>
      </c>
      <c r="U496" s="7"/>
      <c r="V496" s="8" t="str">
        <f aca="false">IF(U496="","",U496+30)</f>
        <v/>
      </c>
      <c r="W496" s="7"/>
      <c r="X496" s="6"/>
      <c r="Y496" s="8" t="str">
        <f aca="true">IF(U496="","",IF(W496="",IF(TODAY()&gt;V496,"Overdue","Open"),IF(W496&lt;=V496,"On time","Late")))</f>
        <v/>
      </c>
      <c r="Z496" s="6"/>
      <c r="AA496" s="6"/>
    </row>
    <row r="497" customFormat="false" ht="15" hidden="false" customHeight="false" outlineLevel="0" collapsed="false">
      <c r="A497" s="6"/>
      <c r="B497" s="7"/>
      <c r="C497" s="6"/>
      <c r="D497" s="6"/>
      <c r="E497" s="6"/>
      <c r="F497" s="6"/>
      <c r="G497" s="6"/>
      <c r="H497" s="6"/>
      <c r="I497" s="6"/>
      <c r="J497" s="8" t="str">
        <f aca="false">IF(B497="","",B497+30)</f>
        <v/>
      </c>
      <c r="K497" s="7"/>
      <c r="L497" s="6"/>
      <c r="M497" s="6"/>
      <c r="N497" s="7"/>
      <c r="O497" s="7"/>
      <c r="P497" s="7"/>
      <c r="Q497" s="6"/>
      <c r="R497" s="6"/>
      <c r="S497" s="9" t="str">
        <f aca="false">IF(OR(B497="",P497=""),"",P497-B497)</f>
        <v/>
      </c>
      <c r="T497" s="8" t="str">
        <f aca="true">IF(B497="","",IF(P497="",IF(TODAY()&gt;IF(O497&lt;&gt;"",O497,J497),"Overdue","Open"),IF(P497&lt;=IF(O497&lt;&gt;"",O497,J497),"On time","Late")))</f>
        <v/>
      </c>
      <c r="U497" s="7"/>
      <c r="V497" s="8" t="str">
        <f aca="false">IF(U497="","",U497+30)</f>
        <v/>
      </c>
      <c r="W497" s="7"/>
      <c r="X497" s="6"/>
      <c r="Y497" s="8" t="str">
        <f aca="true">IF(U497="","",IF(W497="",IF(TODAY()&gt;V497,"Overdue","Open"),IF(W497&lt;=V497,"On time","Late")))</f>
        <v/>
      </c>
      <c r="Z497" s="6"/>
      <c r="AA497" s="6"/>
    </row>
    <row r="498" customFormat="false" ht="15" hidden="false" customHeight="false" outlineLevel="0" collapsed="false">
      <c r="A498" s="6"/>
      <c r="B498" s="7"/>
      <c r="C498" s="6"/>
      <c r="D498" s="6"/>
      <c r="E498" s="6"/>
      <c r="F498" s="6"/>
      <c r="G498" s="6"/>
      <c r="H498" s="6"/>
      <c r="I498" s="6"/>
      <c r="J498" s="8" t="str">
        <f aca="false">IF(B498="","",B498+30)</f>
        <v/>
      </c>
      <c r="K498" s="7"/>
      <c r="L498" s="6"/>
      <c r="M498" s="6"/>
      <c r="N498" s="7"/>
      <c r="O498" s="7"/>
      <c r="P498" s="7"/>
      <c r="Q498" s="6"/>
      <c r="R498" s="6"/>
      <c r="S498" s="9" t="str">
        <f aca="false">IF(OR(B498="",P498=""),"",P498-B498)</f>
        <v/>
      </c>
      <c r="T498" s="8" t="str">
        <f aca="true">IF(B498="","",IF(P498="",IF(TODAY()&gt;IF(O498&lt;&gt;"",O498,J498),"Overdue","Open"),IF(P498&lt;=IF(O498&lt;&gt;"",O498,J498),"On time","Late")))</f>
        <v/>
      </c>
      <c r="U498" s="7"/>
      <c r="V498" s="8" t="str">
        <f aca="false">IF(U498="","",U498+30)</f>
        <v/>
      </c>
      <c r="W498" s="7"/>
      <c r="X498" s="6"/>
      <c r="Y498" s="8" t="str">
        <f aca="true">IF(U498="","",IF(W498="",IF(TODAY()&gt;V498,"Overdue","Open"),IF(W498&lt;=V498,"On time","Late")))</f>
        <v/>
      </c>
      <c r="Z498" s="6"/>
      <c r="AA498" s="6"/>
    </row>
    <row r="499" customFormat="false" ht="15" hidden="false" customHeight="false" outlineLevel="0" collapsed="false">
      <c r="A499" s="6"/>
      <c r="B499" s="7"/>
      <c r="C499" s="6"/>
      <c r="D499" s="6"/>
      <c r="E499" s="6"/>
      <c r="F499" s="6"/>
      <c r="G499" s="6"/>
      <c r="H499" s="6"/>
      <c r="I499" s="6"/>
      <c r="J499" s="8" t="str">
        <f aca="false">IF(B499="","",B499+30)</f>
        <v/>
      </c>
      <c r="K499" s="7"/>
      <c r="L499" s="6"/>
      <c r="M499" s="6"/>
      <c r="N499" s="7"/>
      <c r="O499" s="7"/>
      <c r="P499" s="7"/>
      <c r="Q499" s="6"/>
      <c r="R499" s="6"/>
      <c r="S499" s="9" t="str">
        <f aca="false">IF(OR(B499="",P499=""),"",P499-B499)</f>
        <v/>
      </c>
      <c r="T499" s="8" t="str">
        <f aca="true">IF(B499="","",IF(P499="",IF(TODAY()&gt;IF(O499&lt;&gt;"",O499,J499),"Overdue","Open"),IF(P499&lt;=IF(O499&lt;&gt;"",O499,J499),"On time","Late")))</f>
        <v/>
      </c>
      <c r="U499" s="7"/>
      <c r="V499" s="8" t="str">
        <f aca="false">IF(U499="","",U499+30)</f>
        <v/>
      </c>
      <c r="W499" s="7"/>
      <c r="X499" s="6"/>
      <c r="Y499" s="8" t="str">
        <f aca="true">IF(U499="","",IF(W499="",IF(TODAY()&gt;V499,"Overdue","Open"),IF(W499&lt;=V499,"On time","Late")))</f>
        <v/>
      </c>
      <c r="Z499" s="6"/>
      <c r="AA499" s="6"/>
    </row>
    <row r="500" customFormat="false" ht="15" hidden="false" customHeight="false" outlineLevel="0" collapsed="false">
      <c r="A500" s="6"/>
      <c r="B500" s="7"/>
      <c r="C500" s="6"/>
      <c r="D500" s="6"/>
      <c r="E500" s="6"/>
      <c r="F500" s="6"/>
      <c r="G500" s="6"/>
      <c r="H500" s="6"/>
      <c r="I500" s="6"/>
      <c r="J500" s="8" t="str">
        <f aca="false">IF(B500="","",B500+30)</f>
        <v/>
      </c>
      <c r="K500" s="7"/>
      <c r="L500" s="6"/>
      <c r="M500" s="6"/>
      <c r="N500" s="7"/>
      <c r="O500" s="7"/>
      <c r="P500" s="7"/>
      <c r="Q500" s="6"/>
      <c r="R500" s="6"/>
      <c r="S500" s="9" t="str">
        <f aca="false">IF(OR(B500="",P500=""),"",P500-B500)</f>
        <v/>
      </c>
      <c r="T500" s="8" t="str">
        <f aca="true">IF(B500="","",IF(P500="",IF(TODAY()&gt;IF(O500&lt;&gt;"",O500,J500),"Overdue","Open"),IF(P500&lt;=IF(O500&lt;&gt;"",O500,J500),"On time","Late")))</f>
        <v/>
      </c>
      <c r="U500" s="7"/>
      <c r="V500" s="8" t="str">
        <f aca="false">IF(U500="","",U500+30)</f>
        <v/>
      </c>
      <c r="W500" s="7"/>
      <c r="X500" s="6"/>
      <c r="Y500" s="8" t="str">
        <f aca="true">IF(U500="","",IF(W500="",IF(TODAY()&gt;V500,"Overdue","Open"),IF(W500&lt;=V500,"On time","Late")))</f>
        <v/>
      </c>
      <c r="Z500" s="6"/>
      <c r="AA500" s="6"/>
    </row>
    <row r="501" customFormat="false" ht="15" hidden="false" customHeight="false" outlineLevel="0" collapsed="false">
      <c r="A501" s="6"/>
      <c r="B501" s="7"/>
      <c r="C501" s="6"/>
      <c r="D501" s="6"/>
      <c r="E501" s="6"/>
      <c r="F501" s="6"/>
      <c r="G501" s="6"/>
      <c r="H501" s="6"/>
      <c r="I501" s="6"/>
      <c r="J501" s="8" t="str">
        <f aca="false">IF(B501="","",B501+30)</f>
        <v/>
      </c>
      <c r="K501" s="7"/>
      <c r="L501" s="6"/>
      <c r="M501" s="6"/>
      <c r="N501" s="7"/>
      <c r="O501" s="7"/>
      <c r="P501" s="7"/>
      <c r="Q501" s="6"/>
      <c r="R501" s="6"/>
      <c r="S501" s="9" t="str">
        <f aca="false">IF(OR(B501="",P501=""),"",P501-B501)</f>
        <v/>
      </c>
      <c r="T501" s="8" t="str">
        <f aca="true">IF(B501="","",IF(P501="",IF(TODAY()&gt;IF(O501&lt;&gt;"",O501,J501),"Overdue","Open"),IF(P501&lt;=IF(O501&lt;&gt;"",O501,J501),"On time","Late")))</f>
        <v/>
      </c>
      <c r="U501" s="7"/>
      <c r="V501" s="8" t="str">
        <f aca="false">IF(U501="","",U501+30)</f>
        <v/>
      </c>
      <c r="W501" s="7"/>
      <c r="X501" s="6"/>
      <c r="Y501" s="8" t="str">
        <f aca="true">IF(U501="","",IF(W501="",IF(TODAY()&gt;V501,"Overdue","Open"),IF(W501&lt;=V501,"On time","Late")))</f>
        <v/>
      </c>
      <c r="Z501" s="6"/>
      <c r="AA501" s="6"/>
    </row>
  </sheetData>
  <autoFilter ref="A1:AA501"/>
  <conditionalFormatting sqref="T2:T501">
    <cfRule type="cellIs" priority="2" operator="equal" aboveAverage="0" equalAverage="0" bottom="0" percent="0" rank="0" text="" dxfId="4">
      <formula>"Overdue"</formula>
    </cfRule>
    <cfRule type="cellIs" priority="3" operator="equal" aboveAverage="0" equalAverage="0" bottom="0" percent="0" rank="0" text="" dxfId="5">
      <formula>"Late"</formula>
    </cfRule>
  </conditionalFormatting>
  <conditionalFormatting sqref="Y2:Y501">
    <cfRule type="cellIs" priority="4" operator="equal" aboveAverage="0" equalAverage="0" bottom="0" percent="0" rank="0" text="" dxfId="4">
      <formula>"Overdue"</formula>
    </cfRule>
    <cfRule type="cellIs" priority="5" operator="equal" aboveAverage="0" equalAverage="0" bottom="0" percent="0" rank="0" text="" dxfId="5">
      <formula>"Late"</formula>
    </cfRule>
  </conditionalFormatting>
  <dataValidations count="9">
    <dataValidation allowBlank="true" errorStyle="stop" operator="between" showDropDown="false" showErrorMessage="false" showInputMessage="false" sqref="E2:E501" type="list">
      <formula1>Lists!$A$2:$A$3</formula1>
      <formula2>0</formula2>
    </dataValidation>
    <dataValidation allowBlank="true" errorStyle="stop" operator="between" showDropDown="false" showErrorMessage="false" showInputMessage="false" sqref="F2:F501" type="list">
      <formula1>Lists!$C$2:$C$4</formula1>
      <formula2>0</formula2>
    </dataValidation>
    <dataValidation allowBlank="true" errorStyle="stop" operator="between" showDropDown="false" showErrorMessage="false" showInputMessage="false" sqref="I2:I501" type="list">
      <formula1>Lists!$B$2:$B$3</formula1>
      <formula2>0</formula2>
    </dataValidation>
    <dataValidation allowBlank="true" errorStyle="stop" operator="between" showDropDown="false" showErrorMessage="false" showInputMessage="false" sqref="L2:L501" type="list">
      <formula1>Lists!$B$2:$B$3</formula1>
      <formula2>0</formula2>
    </dataValidation>
    <dataValidation allowBlank="true" errorStyle="stop" operator="between" showDropDown="false" showErrorMessage="false" showInputMessage="false" sqref="M2:M501" type="list">
      <formula1>Lists!$D$2:$D$4</formula1>
      <formula2>0</formula2>
    </dataValidation>
    <dataValidation allowBlank="true" errorStyle="stop" operator="between" showDropDown="false" showErrorMessage="false" showInputMessage="false" sqref="Q2:Q501" type="list">
      <formula1>Lists!$E$2:$E$6</formula1>
      <formula2>0</formula2>
    </dataValidation>
    <dataValidation allowBlank="true" errorStyle="stop" operator="between" showDropDown="false" showErrorMessage="false" showInputMessage="false" sqref="R2:R501" type="list">
      <formula1>Lists!$F$2:$F$8</formula1>
      <formula2>0</formula2>
    </dataValidation>
    <dataValidation allowBlank="true" errorStyle="stop" operator="between" showDropDown="false" showErrorMessage="false" showInputMessage="false" sqref="X2:X501" type="list">
      <formula1>Lists!$G$2:$G$4</formula1>
      <formula2>0</formula2>
    </dataValidation>
    <dataValidation allowBlank="true" errorStyle="stop" operator="between" showDropDown="false" showErrorMessage="false" showInputMessage="false" sqref="Z2:Z501" type="list">
      <formula1>Lists!$B$2:$B$3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6"/>
  </cols>
  <sheetData>
    <row r="1" customFormat="false" ht="16.15" hidden="false" customHeight="false" outlineLevel="0" collapsed="false">
      <c r="A1" s="10" t="s">
        <v>57</v>
      </c>
    </row>
    <row r="3" customFormat="false" ht="15" hidden="false" customHeight="false" outlineLevel="0" collapsed="false">
      <c r="A3" s="0" t="s">
        <v>58</v>
      </c>
      <c r="B3" s="11" t="n">
        <v>46478</v>
      </c>
    </row>
    <row r="4" customFormat="false" ht="15" hidden="false" customHeight="false" outlineLevel="0" collapsed="false">
      <c r="A4" s="0" t="s">
        <v>59</v>
      </c>
      <c r="B4" s="11" t="n">
        <v>46843</v>
      </c>
    </row>
    <row r="7" customFormat="false" ht="15" hidden="false" customHeight="false" outlineLevel="0" collapsed="false">
      <c r="A7" s="12" t="s">
        <v>60</v>
      </c>
      <c r="B7" s="13" t="n">
        <f aca="false">COUNTIFS(Requests!$B$2:$B$501,"&gt;="&amp;$B$3,Requests!$B$2:$B$501,"&lt;="&amp;$B$4)</f>
        <v>1</v>
      </c>
    </row>
    <row r="8" customFormat="false" ht="15" hidden="false" customHeight="false" outlineLevel="0" collapsed="false">
      <c r="A8" s="12" t="s">
        <v>61</v>
      </c>
      <c r="B8" s="13" t="n">
        <f aca="false">COUNTIFS(Requests!$B$2:$B$501,"&gt;="&amp;$B$3,Requests!$B$2:$B$501,"&lt;="&amp;$B$4,Requests!$P$2:$P$501,"&lt;&gt;")</f>
        <v>1</v>
      </c>
    </row>
    <row r="9" customFormat="false" ht="15" hidden="false" customHeight="false" outlineLevel="0" collapsed="false">
      <c r="A9" s="12" t="s">
        <v>62</v>
      </c>
      <c r="B9" s="13" t="n">
        <f aca="false">COUNTIFS(Requests!$B$2:$B$501,"&gt;="&amp;$B$3,Requests!$B$2:$B$501,"&lt;="&amp;$B$4,Requests!$T$2:$T$501,"On time")</f>
        <v>1</v>
      </c>
    </row>
    <row r="10" customFormat="false" ht="15" hidden="false" customHeight="false" outlineLevel="0" collapsed="false">
      <c r="A10" s="12" t="s">
        <v>63</v>
      </c>
      <c r="B10" s="13" t="n">
        <f aca="false">COUNTIFS(Requests!$B$2:$B$501,"&gt;="&amp;$B$3,Requests!$B$2:$B$501,"&lt;="&amp;$B$4,Requests!$T$2:$T$501,"Late")</f>
        <v>0</v>
      </c>
    </row>
    <row r="11" customFormat="false" ht="15" hidden="false" customHeight="false" outlineLevel="0" collapsed="false">
      <c r="A11" s="12" t="s">
        <v>64</v>
      </c>
      <c r="B11" s="14" t="n">
        <f aca="false">IF(B8=0,"",B9/B8)</f>
        <v>1</v>
      </c>
    </row>
    <row r="12" customFormat="false" ht="15" hidden="false" customHeight="false" outlineLevel="0" collapsed="false">
      <c r="A12" s="12" t="s">
        <v>65</v>
      </c>
      <c r="B12" s="13" t="n">
        <f aca="false">COUNTIFS(Requests!$B$2:$B$501,"&gt;="&amp;$B$3,Requests!$B$2:$B$501,"&lt;="&amp;$B$4,Requests!$T$2:$T$501,"Open")</f>
        <v>0</v>
      </c>
    </row>
    <row r="13" customFormat="false" ht="15" hidden="false" customHeight="false" outlineLevel="0" collapsed="false">
      <c r="A13" s="12" t="s">
        <v>66</v>
      </c>
      <c r="B13" s="13" t="n">
        <f aca="false">COUNTIFS(Requests!$B$2:$B$501,"&gt;="&amp;$B$3,Requests!$B$2:$B$501,"&lt;="&amp;$B$4,Requests!$T$2:$T$501,"Overdue")</f>
        <v>0</v>
      </c>
    </row>
    <row r="14" customFormat="false" ht="15" hidden="false" customHeight="false" outlineLevel="0" collapsed="false">
      <c r="A14" s="12" t="s">
        <v>67</v>
      </c>
      <c r="B14" s="13" t="n">
        <f aca="false">COUNTIFS(Requests!$B$2:$B$501,"&gt;="&amp;$B$3,Requests!$B$2:$B$501,"&lt;="&amp;$B$4,Requests!$L$2:$L$501,"Yes")</f>
        <v>0</v>
      </c>
    </row>
    <row r="16" customFormat="false" ht="15" hidden="false" customHeight="false" outlineLevel="0" collapsed="false">
      <c r="A16" s="15" t="s">
        <v>68</v>
      </c>
    </row>
    <row r="17" customFormat="false" ht="15" hidden="false" customHeight="false" outlineLevel="0" collapsed="false">
      <c r="A17" s="12" t="s">
        <v>69</v>
      </c>
      <c r="B17" s="13" t="n">
        <f aca="false">COUNTIFS(Requests!$B$2:$B$501,"&gt;="&amp;$B$3,Requests!$B$2:$B$501,"&lt;="&amp;$B$4,Requests!$Q$2:$Q$501,"Provided in full")</f>
        <v>0</v>
      </c>
    </row>
    <row r="18" customFormat="false" ht="15" hidden="false" customHeight="false" outlineLevel="0" collapsed="false">
      <c r="A18" s="12" t="s">
        <v>70</v>
      </c>
      <c r="B18" s="13" t="n">
        <f aca="false">COUNTIFS(Requests!$B$2:$B$501,"&gt;="&amp;$B$3,Requests!$B$2:$B$501,"&lt;="&amp;$B$4,Requests!$Q$2:$Q$501,"Provided in part")</f>
        <v>1</v>
      </c>
    </row>
    <row r="19" customFormat="false" ht="15" hidden="false" customHeight="false" outlineLevel="0" collapsed="false">
      <c r="A19" s="12" t="s">
        <v>71</v>
      </c>
      <c r="B19" s="13" t="n">
        <f aca="false">COUNTIFS(Requests!$B$2:$B$501,"&gt;="&amp;$B$3,Requests!$B$2:$B$501,"&lt;="&amp;$B$4,Requests!$Q$2:$Q$501,"Refused")</f>
        <v>0</v>
      </c>
    </row>
    <row r="20" customFormat="false" ht="15" hidden="false" customHeight="false" outlineLevel="0" collapsed="false">
      <c r="A20" s="12" t="s">
        <v>72</v>
      </c>
      <c r="B20" s="13" t="n">
        <f aca="false">COUNTIFS(Requests!$B$2:$B$501,"&gt;="&amp;$B$3,Requests!$B$2:$B$501,"&lt;="&amp;$B$4,Requests!$Q$2:$Q$501,"Withdrawn by tenant")</f>
        <v>0</v>
      </c>
    </row>
    <row r="21" customFormat="false" ht="15" hidden="false" customHeight="false" outlineLevel="0" collapsed="false">
      <c r="A21" s="12" t="s">
        <v>73</v>
      </c>
      <c r="B21" s="13" t="n">
        <f aca="false">COUNTIFS(Requests!$B$2:$B$501,"&gt;="&amp;$B$3,Requests!$B$2:$B$501,"&lt;="&amp;$B$4,Requests!$Q$2:$Q$501,"Pointed to another route")</f>
        <v>0</v>
      </c>
    </row>
    <row r="23" customFormat="false" ht="15" hidden="false" customHeight="false" outlineLevel="0" collapsed="false">
      <c r="A23" s="15" t="s">
        <v>74</v>
      </c>
    </row>
    <row r="24" customFormat="false" ht="15" hidden="false" customHeight="false" outlineLevel="0" collapsed="false">
      <c r="A24" s="12" t="s">
        <v>75</v>
      </c>
      <c r="B24" s="13" t="n">
        <f aca="false">COUNTIFS(Requests!$B$2:$B$501,"&gt;="&amp;$B$3,Requests!$B$2:$B$501,"&lt;="&amp;$B$4,Requests!$R$2:$R$501,"Reasonable to withhold")</f>
        <v>1</v>
      </c>
    </row>
    <row r="25" customFormat="false" ht="15" hidden="false" customHeight="false" outlineLevel="0" collapsed="false">
      <c r="A25" s="12" t="s">
        <v>76</v>
      </c>
      <c r="B25" s="13" t="n">
        <f aca="false">COUNTIFS(Requests!$B$2:$B$501,"&gt;="&amp;$B$3,Requests!$B$2:$B$501,"&lt;="&amp;$B$4,Requests!$R$2:$R$501,"Could not establish who is asking")</f>
        <v>0</v>
      </c>
    </row>
    <row r="26" customFormat="false" ht="15" hidden="false" customHeight="false" outlineLevel="0" collapsed="false">
      <c r="A26" s="12" t="s">
        <v>77</v>
      </c>
      <c r="B26" s="13" t="n">
        <f aca="false">COUNTIFS(Requests!$B$2:$B$501,"&gt;="&amp;$B$3,Requests!$B$2:$B$501,"&lt;="&amp;$B$4,Requests!$R$2:$R$501,"Request unclear")</f>
        <v>0</v>
      </c>
    </row>
    <row r="27" customFormat="false" ht="15" hidden="false" customHeight="false" outlineLevel="0" collapsed="false">
      <c r="A27" s="12" t="s">
        <v>78</v>
      </c>
      <c r="B27" s="13" t="n">
        <f aca="false">COUNTIFS(Requests!$B$2:$B$501,"&gt;="&amp;$B$3,Requests!$B$2:$B$501,"&lt;="&amp;$B$4,Requests!$R$2:$R$501,"Not relevant information")</f>
        <v>0</v>
      </c>
    </row>
    <row r="28" customFormat="false" ht="15" hidden="false" customHeight="false" outlineLevel="0" collapsed="false">
      <c r="A28" s="12" t="s">
        <v>79</v>
      </c>
      <c r="B28" s="13" t="n">
        <f aca="false">COUNTIFS(Requests!$B$2:$B$501,"&gt;="&amp;$B$3,Requests!$B$2:$B$501,"&lt;="&amp;$B$4,Requests!$R$2:$R$501,"Over 18 hours of staff time")</f>
        <v>0</v>
      </c>
    </row>
    <row r="29" customFormat="false" ht="15" hidden="false" customHeight="false" outlineLevel="0" collapsed="false">
      <c r="A29" s="12" t="s">
        <v>80</v>
      </c>
      <c r="B29" s="13" t="n">
        <f aca="false">COUNTIFS(Requests!$B$2:$B$501,"&gt;="&amp;$B$3,Requests!$B$2:$B$501,"&lt;="&amp;$B$4,Requests!$R$2:$R$501,"Repeated or coordinated request")</f>
        <v>0</v>
      </c>
    </row>
    <row r="30" customFormat="false" ht="15" hidden="false" customHeight="false" outlineLevel="0" collapsed="false">
      <c r="A30" s="12" t="s">
        <v>81</v>
      </c>
      <c r="B30" s="13" t="n">
        <f aca="false">COUNTIFS(Requests!$B$2:$B$501,"&gt;="&amp;$B$3,Requests!$B$2:$B$501,"&lt;="&amp;$B$4,Requests!$R$2:$R$501,"Offensive or abusive")</f>
        <v>0</v>
      </c>
    </row>
    <row r="32" customFormat="false" ht="15" hidden="false" customHeight="false" outlineLevel="0" collapsed="false">
      <c r="A32" s="15" t="s">
        <v>82</v>
      </c>
    </row>
    <row r="33" customFormat="false" ht="15" hidden="false" customHeight="false" outlineLevel="0" collapsed="false">
      <c r="A33" s="12" t="s">
        <v>83</v>
      </c>
      <c r="B33" s="13" t="n">
        <f aca="false">COUNTIFS(Requests!$U$2:$U$501,"&gt;="&amp;$B$3,Requests!$U$2:$U$501,"&lt;="&amp;$B$4)</f>
        <v>0</v>
      </c>
    </row>
    <row r="34" customFormat="false" ht="15" hidden="false" customHeight="false" outlineLevel="0" collapsed="false">
      <c r="A34" s="12" t="s">
        <v>84</v>
      </c>
      <c r="B34" s="13" t="n">
        <f aca="false">COUNTIFS(Requests!$U$2:$U$501,"&gt;="&amp;$B$3,Requests!$U$2:$U$501,"&lt;="&amp;$B$4,Requests!$Y$2:$Y$501,"On time")</f>
        <v>0</v>
      </c>
    </row>
    <row r="35" customFormat="false" ht="15" hidden="false" customHeight="false" outlineLevel="0" collapsed="false">
      <c r="A35" s="12" t="s">
        <v>85</v>
      </c>
      <c r="B35" s="13" t="n">
        <f aca="false">COUNTIFS(Requests!$U$2:$U$501,"&gt;="&amp;$B$3,Requests!$U$2:$U$501,"&lt;="&amp;$B$4,Requests!$X$2:$X$501,"Changed: more information released")+COUNTIFS(Requests!$U$2:$U$501,"&gt;="&amp;$B$3,Requests!$U$2:$U$501,"&lt;="&amp;$B$4,Requests!$X$2:$X$501,"Changed: other")</f>
        <v>0</v>
      </c>
    </row>
    <row r="36" customFormat="false" ht="15" hidden="false" customHeight="false" outlineLevel="0" collapsed="false">
      <c r="A36" s="12" t="s">
        <v>86</v>
      </c>
      <c r="B36" s="13" t="n">
        <f aca="false">COUNTIFS(Requests!$U$2:$U$501,"&gt;="&amp;$B$3,Requests!$U$2:$U$501,"&lt;="&amp;$B$4,Requests!$Z$2:$Z$501,"Yes")</f>
        <v>0</v>
      </c>
    </row>
    <row r="38" customFormat="false" ht="15" hidden="false" customHeight="false" outlineLevel="0" collapsed="false">
      <c r="A38" s="16" t="s">
        <v>87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7" min="1" style="0" width="44"/>
  </cols>
  <sheetData>
    <row r="1" customFormat="false" ht="15" hidden="false" customHeight="false" outlineLevel="0" collapsed="false">
      <c r="A1" s="15" t="s">
        <v>88</v>
      </c>
      <c r="B1" s="15" t="s">
        <v>89</v>
      </c>
      <c r="C1" s="15" t="s">
        <v>90</v>
      </c>
      <c r="D1" s="15" t="s">
        <v>91</v>
      </c>
      <c r="E1" s="15" t="s">
        <v>35</v>
      </c>
      <c r="F1" s="15" t="s">
        <v>92</v>
      </c>
      <c r="G1" s="15" t="s">
        <v>93</v>
      </c>
    </row>
    <row r="2" customFormat="false" ht="15" hidden="false" customHeight="false" outlineLevel="0" collapsed="false">
      <c r="A2" s="12" t="s">
        <v>49</v>
      </c>
      <c r="B2" s="12" t="s">
        <v>50</v>
      </c>
      <c r="C2" s="12" t="s">
        <v>50</v>
      </c>
      <c r="D2" s="12" t="s">
        <v>94</v>
      </c>
      <c r="E2" s="12" t="s">
        <v>95</v>
      </c>
      <c r="F2" s="12" t="s">
        <v>55</v>
      </c>
      <c r="G2" s="12" t="s">
        <v>96</v>
      </c>
    </row>
    <row r="3" customFormat="false" ht="15" hidden="false" customHeight="false" outlineLevel="0" collapsed="false">
      <c r="A3" s="12" t="s">
        <v>97</v>
      </c>
      <c r="B3" s="12" t="s">
        <v>53</v>
      </c>
      <c r="C3" s="12" t="s">
        <v>53</v>
      </c>
      <c r="D3" s="12" t="s">
        <v>98</v>
      </c>
      <c r="E3" s="12" t="s">
        <v>54</v>
      </c>
      <c r="F3" s="12" t="s">
        <v>99</v>
      </c>
      <c r="G3" s="12" t="s">
        <v>100</v>
      </c>
    </row>
    <row r="4" customFormat="false" ht="15" hidden="false" customHeight="false" outlineLevel="0" collapsed="false">
      <c r="C4" s="12" t="s">
        <v>101</v>
      </c>
      <c r="D4" s="12" t="s">
        <v>102</v>
      </c>
      <c r="E4" s="12" t="s">
        <v>103</v>
      </c>
      <c r="F4" s="12" t="s">
        <v>104</v>
      </c>
      <c r="G4" s="12" t="s">
        <v>105</v>
      </c>
    </row>
    <row r="5" customFormat="false" ht="15" hidden="false" customHeight="false" outlineLevel="0" collapsed="false">
      <c r="E5" s="12" t="s">
        <v>106</v>
      </c>
      <c r="F5" s="12" t="s">
        <v>107</v>
      </c>
    </row>
    <row r="6" customFormat="false" ht="15" hidden="false" customHeight="false" outlineLevel="0" collapsed="false">
      <c r="E6" s="12" t="s">
        <v>108</v>
      </c>
      <c r="F6" s="12" t="s">
        <v>109</v>
      </c>
    </row>
    <row r="7" customFormat="false" ht="15" hidden="false" customHeight="false" outlineLevel="0" collapsed="false">
      <c r="F7" s="12" t="s">
        <v>110</v>
      </c>
    </row>
    <row r="8" customFormat="false" ht="15" hidden="false" customHeight="false" outlineLevel="0" collapsed="false">
      <c r="F8" s="12" t="s">
        <v>111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2026-10-31T17:56:15Z</dcterms:created>
  <dc:creator>openpyxl</dc:creator>
  <dc:description/>
  <dc:language>en-US</dc:language>
  <cp:lastModifiedBy/>
  <dcterms:modified xsi:type="dcterms:W3CDTF">2026-10-31T17:56:15Z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